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urrent work\Publications\1. To process\Deaths by Various Causes\alcohol deaths\"/>
    </mc:Choice>
  </mc:AlternateContent>
  <bookViews>
    <workbookView xWindow="0" yWindow="0" windowWidth="10485" windowHeight="6465"/>
  </bookViews>
  <sheets>
    <sheet name="Contents" sheetId="4" r:id="rId1"/>
    <sheet name="Table 1 - age" sheetId="1" r:id="rId2"/>
    <sheet name="Table 2 - HB" sheetId="5" r:id="rId3"/>
    <sheet name="Table 3 - Council" sheetId="6" r:id="rId4"/>
    <sheet name="Chart1" sheetId="7" r:id="rId5"/>
    <sheet name="numbers for Chart" sheetId="3" r:id="rId6"/>
  </sheets>
  <definedNames>
    <definedName name="IDX" localSheetId="1">'Table 1 - age'!#REF!</definedName>
    <definedName name="_xlnm.Print_Area" localSheetId="1">'Table 1 - age'!$A$1:$X$53</definedName>
    <definedName name="_xlnm.Print_Area" localSheetId="2">'Table 2 - HB'!$A$1:$AR$74</definedName>
    <definedName name="_xlnm.Print_Area" localSheetId="3">'Table 3 - Council'!$A$1:$AR$84</definedName>
  </definedNames>
  <calcPr calcId="162913" concurrentCalc="0"/>
</workbook>
</file>

<file path=xl/calcChain.xml><?xml version="1.0" encoding="utf-8"?>
<calcChain xmlns="http://schemas.openxmlformats.org/spreadsheetml/2006/main">
  <c r="B49" i="3" l="1"/>
  <c r="B45" i="3"/>
  <c r="B46" i="3"/>
  <c r="B47" i="3"/>
  <c r="B48" i="3"/>
  <c r="C47" i="3"/>
  <c r="D47" i="3"/>
  <c r="G47" i="3"/>
  <c r="E47" i="3"/>
  <c r="A49" i="3"/>
  <c r="AN49" i="6"/>
  <c r="AN50" i="6"/>
  <c r="AN51" i="6"/>
  <c r="AN52" i="6"/>
  <c r="AN53" i="6"/>
  <c r="AN54" i="6"/>
  <c r="AN55" i="6"/>
  <c r="AN56" i="6"/>
  <c r="AN57" i="6"/>
  <c r="AN58" i="6"/>
  <c r="AN59" i="6"/>
  <c r="AN60" i="6"/>
  <c r="AN61" i="6"/>
  <c r="AN62" i="6"/>
  <c r="AN63" i="6"/>
  <c r="AN64" i="6"/>
  <c r="AN65" i="6"/>
  <c r="AN66" i="6"/>
  <c r="AN67" i="6"/>
  <c r="AN68" i="6"/>
  <c r="AN69" i="6"/>
  <c r="AN70" i="6"/>
  <c r="AN71" i="6"/>
  <c r="AN72" i="6"/>
  <c r="AN73" i="6"/>
  <c r="AN74" i="6"/>
  <c r="AN75" i="6"/>
  <c r="AN76" i="6"/>
  <c r="AN77" i="6"/>
  <c r="AN78" i="6"/>
  <c r="AN79" i="6"/>
  <c r="AN80" i="6"/>
  <c r="AN81" i="6"/>
  <c r="AN82" i="6"/>
  <c r="AN57" i="5"/>
  <c r="AN58" i="5"/>
  <c r="AN59" i="5"/>
  <c r="AN60" i="5"/>
  <c r="AN61" i="5"/>
  <c r="AN62" i="5"/>
  <c r="AN63" i="5"/>
  <c r="AN64" i="5"/>
  <c r="AN65" i="5"/>
  <c r="AN66" i="5"/>
  <c r="AN67" i="5"/>
  <c r="AN68" i="5"/>
  <c r="AN69" i="5"/>
  <c r="AN70" i="5"/>
  <c r="AN71" i="5"/>
  <c r="AN72" i="5"/>
  <c r="AO50" i="5"/>
  <c r="AO35" i="5"/>
  <c r="AO36" i="5"/>
  <c r="AO37" i="5"/>
  <c r="AO38" i="5"/>
  <c r="AO39" i="5"/>
  <c r="AO40" i="5"/>
  <c r="AO41" i="5"/>
  <c r="AO42" i="5"/>
  <c r="AO43" i="5"/>
  <c r="AO44" i="5"/>
  <c r="AO45" i="5"/>
  <c r="AO46" i="5"/>
  <c r="AO47" i="5"/>
  <c r="AO48" i="5"/>
  <c r="AO49" i="5"/>
  <c r="B44" i="3"/>
  <c r="C46" i="3"/>
  <c r="D46" i="3"/>
  <c r="G46" i="3"/>
  <c r="A48" i="3"/>
  <c r="AM49" i="6"/>
  <c r="AM50" i="6"/>
  <c r="AM51" i="6"/>
  <c r="AM52" i="6"/>
  <c r="AM53" i="6"/>
  <c r="AM54" i="6"/>
  <c r="AM55" i="6"/>
  <c r="AM56" i="6"/>
  <c r="AM57" i="6"/>
  <c r="AM58" i="6"/>
  <c r="AM59" i="6"/>
  <c r="AM60" i="6"/>
  <c r="AM61" i="6"/>
  <c r="AM62" i="6"/>
  <c r="AM63" i="6"/>
  <c r="AM64" i="6"/>
  <c r="AM65" i="6"/>
  <c r="AM66" i="6"/>
  <c r="AM67" i="6"/>
  <c r="AM68" i="6"/>
  <c r="AM69" i="6"/>
  <c r="AM70" i="6"/>
  <c r="AM71" i="6"/>
  <c r="AM72" i="6"/>
  <c r="AM73" i="6"/>
  <c r="AM74" i="6"/>
  <c r="AM75" i="6"/>
  <c r="AM76" i="6"/>
  <c r="AM77" i="6"/>
  <c r="AM78" i="6"/>
  <c r="AM79" i="6"/>
  <c r="AM80" i="6"/>
  <c r="AM81" i="6"/>
  <c r="AM82" i="6"/>
  <c r="AM57" i="5"/>
  <c r="AM58" i="5"/>
  <c r="AM59" i="5"/>
  <c r="AM60" i="5"/>
  <c r="AM61" i="5"/>
  <c r="AM62" i="5"/>
  <c r="AM63" i="5"/>
  <c r="AM64" i="5"/>
  <c r="AM65" i="5"/>
  <c r="AM66" i="5"/>
  <c r="AM67" i="5"/>
  <c r="AM68" i="5"/>
  <c r="AM69" i="5"/>
  <c r="AM70" i="5"/>
  <c r="AM71" i="5"/>
  <c r="AM72" i="5"/>
  <c r="AN35" i="5"/>
  <c r="AN36" i="5"/>
  <c r="AN37" i="5"/>
  <c r="AN38" i="5"/>
  <c r="AN39" i="5"/>
  <c r="AN40" i="5"/>
  <c r="AN41" i="5"/>
  <c r="AN42" i="5"/>
  <c r="AN43" i="5"/>
  <c r="AN44" i="5"/>
  <c r="AN45" i="5"/>
  <c r="AN46" i="5"/>
  <c r="AN47" i="5"/>
  <c r="AN48" i="5"/>
  <c r="AN49" i="5"/>
  <c r="AN50" i="5"/>
  <c r="E46" i="3"/>
  <c r="A43" i="3"/>
  <c r="A44" i="3"/>
  <c r="A45" i="3"/>
  <c r="A46" i="3"/>
  <c r="A47" i="3"/>
  <c r="D57" i="5"/>
  <c r="E57" i="5"/>
  <c r="F57" i="5"/>
  <c r="G57" i="5"/>
  <c r="H57" i="5"/>
  <c r="I57" i="5"/>
  <c r="J57" i="5"/>
  <c r="K57" i="5"/>
  <c r="L57" i="5"/>
  <c r="M57" i="5"/>
  <c r="N57" i="5"/>
  <c r="O57" i="5"/>
  <c r="P57" i="5"/>
  <c r="Q57" i="5"/>
  <c r="R57" i="5"/>
  <c r="S57" i="5"/>
  <c r="T57" i="5"/>
  <c r="U57" i="5"/>
  <c r="V57" i="5"/>
  <c r="W57" i="5"/>
  <c r="X57" i="5"/>
  <c r="Y57" i="5"/>
  <c r="Z57" i="5"/>
  <c r="AA57" i="5"/>
  <c r="AB57" i="5"/>
  <c r="AC57" i="5"/>
  <c r="AD57" i="5"/>
  <c r="AE57" i="5"/>
  <c r="AF57" i="5"/>
  <c r="AG57" i="5"/>
  <c r="AH57" i="5"/>
  <c r="AI57" i="5"/>
  <c r="AJ57" i="5"/>
  <c r="AK57" i="5"/>
  <c r="D58" i="5"/>
  <c r="E58" i="5"/>
  <c r="F58" i="5"/>
  <c r="G58" i="5"/>
  <c r="H58" i="5"/>
  <c r="I58" i="5"/>
  <c r="J58" i="5"/>
  <c r="K58" i="5"/>
  <c r="L58" i="5"/>
  <c r="M58" i="5"/>
  <c r="N58" i="5"/>
  <c r="O58" i="5"/>
  <c r="P58" i="5"/>
  <c r="Q58" i="5"/>
  <c r="R58" i="5"/>
  <c r="S58" i="5"/>
  <c r="T58" i="5"/>
  <c r="U58" i="5"/>
  <c r="V58" i="5"/>
  <c r="W58" i="5"/>
  <c r="X58" i="5"/>
  <c r="Y58" i="5"/>
  <c r="Z58" i="5"/>
  <c r="AA58" i="5"/>
  <c r="AB58" i="5"/>
  <c r="AC58" i="5"/>
  <c r="AD58" i="5"/>
  <c r="AE58" i="5"/>
  <c r="AF58" i="5"/>
  <c r="AG58" i="5"/>
  <c r="AH58" i="5"/>
  <c r="AI58" i="5"/>
  <c r="AJ58" i="5"/>
  <c r="AK58" i="5"/>
  <c r="D59" i="5"/>
  <c r="E59" i="5"/>
  <c r="F59" i="5"/>
  <c r="G59" i="5"/>
  <c r="H59" i="5"/>
  <c r="I59" i="5"/>
  <c r="J59" i="5"/>
  <c r="K59" i="5"/>
  <c r="L59" i="5"/>
  <c r="M59" i="5"/>
  <c r="N59" i="5"/>
  <c r="O59" i="5"/>
  <c r="P59" i="5"/>
  <c r="Q59" i="5"/>
  <c r="R59" i="5"/>
  <c r="S59" i="5"/>
  <c r="T59" i="5"/>
  <c r="U59" i="5"/>
  <c r="V59" i="5"/>
  <c r="W59" i="5"/>
  <c r="X59" i="5"/>
  <c r="Y59" i="5"/>
  <c r="Z59" i="5"/>
  <c r="AA59" i="5"/>
  <c r="AB59" i="5"/>
  <c r="AC59" i="5"/>
  <c r="AD59" i="5"/>
  <c r="AE59" i="5"/>
  <c r="AF59" i="5"/>
  <c r="AG59" i="5"/>
  <c r="AH59" i="5"/>
  <c r="AI59" i="5"/>
  <c r="AJ59" i="5"/>
  <c r="AK59" i="5"/>
  <c r="D60" i="5"/>
  <c r="E60" i="5"/>
  <c r="F60" i="5"/>
  <c r="G60" i="5"/>
  <c r="H60" i="5"/>
  <c r="I60" i="5"/>
  <c r="J60" i="5"/>
  <c r="K60" i="5"/>
  <c r="L60" i="5"/>
  <c r="M60" i="5"/>
  <c r="N60" i="5"/>
  <c r="O60" i="5"/>
  <c r="P60" i="5"/>
  <c r="Q60" i="5"/>
  <c r="R60" i="5"/>
  <c r="S60" i="5"/>
  <c r="T60" i="5"/>
  <c r="U60" i="5"/>
  <c r="V60" i="5"/>
  <c r="W60" i="5"/>
  <c r="X60" i="5"/>
  <c r="Y60" i="5"/>
  <c r="Z60" i="5"/>
  <c r="AA60" i="5"/>
  <c r="AB60" i="5"/>
  <c r="AC60" i="5"/>
  <c r="AD60" i="5"/>
  <c r="AE60" i="5"/>
  <c r="AF60" i="5"/>
  <c r="AG60" i="5"/>
  <c r="AH60" i="5"/>
  <c r="AI60" i="5"/>
  <c r="AJ60" i="5"/>
  <c r="AK60" i="5"/>
  <c r="D61" i="5"/>
  <c r="E61" i="5"/>
  <c r="F61" i="5"/>
  <c r="G61" i="5"/>
  <c r="H61" i="5"/>
  <c r="I61" i="5"/>
  <c r="J61" i="5"/>
  <c r="K61" i="5"/>
  <c r="L61" i="5"/>
  <c r="M61" i="5"/>
  <c r="N61" i="5"/>
  <c r="O61" i="5"/>
  <c r="P61" i="5"/>
  <c r="Q61" i="5"/>
  <c r="R61" i="5"/>
  <c r="S61" i="5"/>
  <c r="T61" i="5"/>
  <c r="U61" i="5"/>
  <c r="V61" i="5"/>
  <c r="W61" i="5"/>
  <c r="X61" i="5"/>
  <c r="Y61" i="5"/>
  <c r="Z61" i="5"/>
  <c r="AA61" i="5"/>
  <c r="AB61" i="5"/>
  <c r="AC61" i="5"/>
  <c r="AD61" i="5"/>
  <c r="AE61" i="5"/>
  <c r="AF61" i="5"/>
  <c r="AG61" i="5"/>
  <c r="AH61" i="5"/>
  <c r="AI61" i="5"/>
  <c r="AJ61" i="5"/>
  <c r="AK61" i="5"/>
  <c r="D62" i="5"/>
  <c r="E62" i="5"/>
  <c r="F62" i="5"/>
  <c r="G62" i="5"/>
  <c r="H62" i="5"/>
  <c r="I62" i="5"/>
  <c r="J62" i="5"/>
  <c r="K62" i="5"/>
  <c r="L62" i="5"/>
  <c r="M62" i="5"/>
  <c r="N62" i="5"/>
  <c r="O62" i="5"/>
  <c r="P62" i="5"/>
  <c r="Q62" i="5"/>
  <c r="R62" i="5"/>
  <c r="S62" i="5"/>
  <c r="T62" i="5"/>
  <c r="U62" i="5"/>
  <c r="V62" i="5"/>
  <c r="W62" i="5"/>
  <c r="X62" i="5"/>
  <c r="Y62" i="5"/>
  <c r="Z62" i="5"/>
  <c r="AA62" i="5"/>
  <c r="AB62" i="5"/>
  <c r="AC62" i="5"/>
  <c r="AD62" i="5"/>
  <c r="AE62" i="5"/>
  <c r="AF62" i="5"/>
  <c r="AG62" i="5"/>
  <c r="AH62" i="5"/>
  <c r="AI62" i="5"/>
  <c r="AJ62" i="5"/>
  <c r="AK62"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AG63" i="5"/>
  <c r="AH63" i="5"/>
  <c r="AI63" i="5"/>
  <c r="AJ63" i="5"/>
  <c r="AK63" i="5"/>
  <c r="D64" i="5"/>
  <c r="E64" i="5"/>
  <c r="F64" i="5"/>
  <c r="G64" i="5"/>
  <c r="H64" i="5"/>
  <c r="I64" i="5"/>
  <c r="J64" i="5"/>
  <c r="K64" i="5"/>
  <c r="L64" i="5"/>
  <c r="M64" i="5"/>
  <c r="N64" i="5"/>
  <c r="O64" i="5"/>
  <c r="P64" i="5"/>
  <c r="Q64" i="5"/>
  <c r="R64" i="5"/>
  <c r="S64" i="5"/>
  <c r="T64" i="5"/>
  <c r="U64" i="5"/>
  <c r="V64" i="5"/>
  <c r="W64" i="5"/>
  <c r="X64" i="5"/>
  <c r="Y64" i="5"/>
  <c r="Z64" i="5"/>
  <c r="AA64" i="5"/>
  <c r="AB64" i="5"/>
  <c r="AC64" i="5"/>
  <c r="AD64" i="5"/>
  <c r="AE64" i="5"/>
  <c r="AF64" i="5"/>
  <c r="AG64" i="5"/>
  <c r="AH64" i="5"/>
  <c r="AI64" i="5"/>
  <c r="AJ64" i="5"/>
  <c r="AK64" i="5"/>
  <c r="D65" i="5"/>
  <c r="E65" i="5"/>
  <c r="F65" i="5"/>
  <c r="G65" i="5"/>
  <c r="H65" i="5"/>
  <c r="I65" i="5"/>
  <c r="J65" i="5"/>
  <c r="K65" i="5"/>
  <c r="L65" i="5"/>
  <c r="M65" i="5"/>
  <c r="N65" i="5"/>
  <c r="O65" i="5"/>
  <c r="P65" i="5"/>
  <c r="Q65" i="5"/>
  <c r="R65" i="5"/>
  <c r="S65" i="5"/>
  <c r="T65" i="5"/>
  <c r="U65" i="5"/>
  <c r="V65" i="5"/>
  <c r="W65" i="5"/>
  <c r="X65" i="5"/>
  <c r="Y65" i="5"/>
  <c r="Z65" i="5"/>
  <c r="AA65" i="5"/>
  <c r="AB65" i="5"/>
  <c r="AC65" i="5"/>
  <c r="AD65" i="5"/>
  <c r="AE65" i="5"/>
  <c r="AF65" i="5"/>
  <c r="AG65" i="5"/>
  <c r="AH65" i="5"/>
  <c r="AI65" i="5"/>
  <c r="AJ65" i="5"/>
  <c r="AK65" i="5"/>
  <c r="D66" i="5"/>
  <c r="E66" i="5"/>
  <c r="F66" i="5"/>
  <c r="G66" i="5"/>
  <c r="H66" i="5"/>
  <c r="I66" i="5"/>
  <c r="J66" i="5"/>
  <c r="K66" i="5"/>
  <c r="L66" i="5"/>
  <c r="M66" i="5"/>
  <c r="N66" i="5"/>
  <c r="O66" i="5"/>
  <c r="P66" i="5"/>
  <c r="Q66" i="5"/>
  <c r="R66" i="5"/>
  <c r="S66" i="5"/>
  <c r="T66" i="5"/>
  <c r="U66" i="5"/>
  <c r="V66" i="5"/>
  <c r="W66" i="5"/>
  <c r="X66" i="5"/>
  <c r="Y66" i="5"/>
  <c r="Z66" i="5"/>
  <c r="AA66" i="5"/>
  <c r="AB66" i="5"/>
  <c r="AC66" i="5"/>
  <c r="AD66" i="5"/>
  <c r="AE66" i="5"/>
  <c r="AF66" i="5"/>
  <c r="AG66" i="5"/>
  <c r="AH66" i="5"/>
  <c r="AI66" i="5"/>
  <c r="AJ66" i="5"/>
  <c r="AK66" i="5"/>
  <c r="D67" i="5"/>
  <c r="E67" i="5"/>
  <c r="F67" i="5"/>
  <c r="G67" i="5"/>
  <c r="H67" i="5"/>
  <c r="I67" i="5"/>
  <c r="J67" i="5"/>
  <c r="K67" i="5"/>
  <c r="L67" i="5"/>
  <c r="M67" i="5"/>
  <c r="N67" i="5"/>
  <c r="O67" i="5"/>
  <c r="P67" i="5"/>
  <c r="Q67" i="5"/>
  <c r="R67" i="5"/>
  <c r="S67" i="5"/>
  <c r="T67" i="5"/>
  <c r="U67" i="5"/>
  <c r="V67" i="5"/>
  <c r="W67" i="5"/>
  <c r="X67" i="5"/>
  <c r="Y67" i="5"/>
  <c r="Z67" i="5"/>
  <c r="AA67" i="5"/>
  <c r="AB67" i="5"/>
  <c r="AC67" i="5"/>
  <c r="AD67" i="5"/>
  <c r="AE67" i="5"/>
  <c r="AF67" i="5"/>
  <c r="AG67" i="5"/>
  <c r="AH67" i="5"/>
  <c r="AI67" i="5"/>
  <c r="AJ67" i="5"/>
  <c r="AK67" i="5"/>
  <c r="D68" i="5"/>
  <c r="E68" i="5"/>
  <c r="F68" i="5"/>
  <c r="G68" i="5"/>
  <c r="H68" i="5"/>
  <c r="I68" i="5"/>
  <c r="J68" i="5"/>
  <c r="K68" i="5"/>
  <c r="L68" i="5"/>
  <c r="M68" i="5"/>
  <c r="N68" i="5"/>
  <c r="O68" i="5"/>
  <c r="P68" i="5"/>
  <c r="Q68" i="5"/>
  <c r="R68" i="5"/>
  <c r="S68" i="5"/>
  <c r="T68" i="5"/>
  <c r="U68" i="5"/>
  <c r="V68" i="5"/>
  <c r="W68" i="5"/>
  <c r="X68" i="5"/>
  <c r="Y68" i="5"/>
  <c r="Z68" i="5"/>
  <c r="AA68" i="5"/>
  <c r="AB68" i="5"/>
  <c r="AC68" i="5"/>
  <c r="AD68" i="5"/>
  <c r="AE68" i="5"/>
  <c r="AF68" i="5"/>
  <c r="AG68" i="5"/>
  <c r="AH68" i="5"/>
  <c r="AI68" i="5"/>
  <c r="AJ68" i="5"/>
  <c r="AK68" i="5"/>
  <c r="D69" i="5"/>
  <c r="E69" i="5"/>
  <c r="F69" i="5"/>
  <c r="G69" i="5"/>
  <c r="H69" i="5"/>
  <c r="I69" i="5"/>
  <c r="J69" i="5"/>
  <c r="K69" i="5"/>
  <c r="L69" i="5"/>
  <c r="M69" i="5"/>
  <c r="N69" i="5"/>
  <c r="O69" i="5"/>
  <c r="P69" i="5"/>
  <c r="Q69" i="5"/>
  <c r="R69" i="5"/>
  <c r="S69" i="5"/>
  <c r="T69" i="5"/>
  <c r="U69" i="5"/>
  <c r="V69" i="5"/>
  <c r="W69" i="5"/>
  <c r="X69" i="5"/>
  <c r="Y69" i="5"/>
  <c r="Z69" i="5"/>
  <c r="AA69" i="5"/>
  <c r="AB69" i="5"/>
  <c r="AC69" i="5"/>
  <c r="AD69" i="5"/>
  <c r="AE69" i="5"/>
  <c r="AF69" i="5"/>
  <c r="AG69" i="5"/>
  <c r="AH69" i="5"/>
  <c r="AI69" i="5"/>
  <c r="AJ69" i="5"/>
  <c r="AK69" i="5"/>
  <c r="D70" i="5"/>
  <c r="E70" i="5"/>
  <c r="F70" i="5"/>
  <c r="G70" i="5"/>
  <c r="H70" i="5"/>
  <c r="I70" i="5"/>
  <c r="J70" i="5"/>
  <c r="K70" i="5"/>
  <c r="L70" i="5"/>
  <c r="M70" i="5"/>
  <c r="N70" i="5"/>
  <c r="O70" i="5"/>
  <c r="P70" i="5"/>
  <c r="Q70" i="5"/>
  <c r="R70" i="5"/>
  <c r="S70" i="5"/>
  <c r="T70" i="5"/>
  <c r="U70" i="5"/>
  <c r="V70" i="5"/>
  <c r="W70" i="5"/>
  <c r="X70" i="5"/>
  <c r="Y70" i="5"/>
  <c r="Z70" i="5"/>
  <c r="AA70" i="5"/>
  <c r="AB70" i="5"/>
  <c r="AC70" i="5"/>
  <c r="AD70" i="5"/>
  <c r="AE70" i="5"/>
  <c r="AF70" i="5"/>
  <c r="AG70" i="5"/>
  <c r="AH70" i="5"/>
  <c r="AI70" i="5"/>
  <c r="AJ70" i="5"/>
  <c r="AK70" i="5"/>
  <c r="D71" i="5"/>
  <c r="E71" i="5"/>
  <c r="F71" i="5"/>
  <c r="G71" i="5"/>
  <c r="H71" i="5"/>
  <c r="I71" i="5"/>
  <c r="J71" i="5"/>
  <c r="K71" i="5"/>
  <c r="L71" i="5"/>
  <c r="M71" i="5"/>
  <c r="N71" i="5"/>
  <c r="O71" i="5"/>
  <c r="P71" i="5"/>
  <c r="Q71" i="5"/>
  <c r="R71" i="5"/>
  <c r="S71" i="5"/>
  <c r="T71" i="5"/>
  <c r="U71" i="5"/>
  <c r="V71" i="5"/>
  <c r="W71" i="5"/>
  <c r="X71" i="5"/>
  <c r="Y71" i="5"/>
  <c r="Z71" i="5"/>
  <c r="AA71" i="5"/>
  <c r="AB71" i="5"/>
  <c r="AC71" i="5"/>
  <c r="AD71" i="5"/>
  <c r="AE71" i="5"/>
  <c r="AF71" i="5"/>
  <c r="AG71" i="5"/>
  <c r="AH71" i="5"/>
  <c r="AI71" i="5"/>
  <c r="AJ71" i="5"/>
  <c r="AK71" i="5"/>
  <c r="D72" i="5"/>
  <c r="E72" i="5"/>
  <c r="F72" i="5"/>
  <c r="G72" i="5"/>
  <c r="H72" i="5"/>
  <c r="I72" i="5"/>
  <c r="J72" i="5"/>
  <c r="K72" i="5"/>
  <c r="L72" i="5"/>
  <c r="M72" i="5"/>
  <c r="N72" i="5"/>
  <c r="O72" i="5"/>
  <c r="P72" i="5"/>
  <c r="Q72" i="5"/>
  <c r="R72" i="5"/>
  <c r="S72" i="5"/>
  <c r="T72" i="5"/>
  <c r="U72" i="5"/>
  <c r="V72" i="5"/>
  <c r="W72" i="5"/>
  <c r="X72" i="5"/>
  <c r="Y72" i="5"/>
  <c r="Z72" i="5"/>
  <c r="AA72" i="5"/>
  <c r="AB72" i="5"/>
  <c r="AC72" i="5"/>
  <c r="AD72" i="5"/>
  <c r="AE72" i="5"/>
  <c r="AF72" i="5"/>
  <c r="AG72" i="5"/>
  <c r="AH72" i="5"/>
  <c r="AI72" i="5"/>
  <c r="AJ72" i="5"/>
  <c r="AK72" i="5"/>
  <c r="AL72" i="5"/>
  <c r="C50" i="5"/>
  <c r="D50" i="5"/>
  <c r="E50" i="5"/>
  <c r="F50" i="5"/>
  <c r="G50" i="5"/>
  <c r="H50" i="5"/>
  <c r="I50" i="5"/>
  <c r="J50" i="5"/>
  <c r="K50" i="5"/>
  <c r="L50" i="5"/>
  <c r="M50" i="5"/>
  <c r="N50" i="5"/>
  <c r="O50" i="5"/>
  <c r="P50" i="5"/>
  <c r="Q50" i="5"/>
  <c r="R50" i="5"/>
  <c r="S50" i="5"/>
  <c r="T50" i="5"/>
  <c r="U50" i="5"/>
  <c r="V50" i="5"/>
  <c r="W50" i="5"/>
  <c r="X50" i="5"/>
  <c r="Y50" i="5"/>
  <c r="Z50" i="5"/>
  <c r="AA50" i="5"/>
  <c r="AB50" i="5"/>
  <c r="AC50" i="5"/>
  <c r="AD50" i="5"/>
  <c r="AE50" i="5"/>
  <c r="AF50" i="5"/>
  <c r="AG50" i="5"/>
  <c r="AH50" i="5"/>
  <c r="AI50" i="5"/>
  <c r="AJ50" i="5"/>
  <c r="AK50" i="5"/>
  <c r="AL50" i="5"/>
  <c r="AM50" i="5"/>
  <c r="C35" i="5"/>
  <c r="D35" i="5"/>
  <c r="E35" i="5"/>
  <c r="F35" i="5"/>
  <c r="G35" i="5"/>
  <c r="H35" i="5"/>
  <c r="I35" i="5"/>
  <c r="J35" i="5"/>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AL35" i="5"/>
  <c r="C36" i="5"/>
  <c r="D36" i="5"/>
  <c r="E36" i="5"/>
  <c r="F36"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C37" i="5"/>
  <c r="D37" i="5"/>
  <c r="E37" i="5"/>
  <c r="F37" i="5"/>
  <c r="G37" i="5"/>
  <c r="H37" i="5"/>
  <c r="I37" i="5"/>
  <c r="J37" i="5"/>
  <c r="K37" i="5"/>
  <c r="L37" i="5"/>
  <c r="M37" i="5"/>
  <c r="N37" i="5"/>
  <c r="O37" i="5"/>
  <c r="P37" i="5"/>
  <c r="Q37" i="5"/>
  <c r="R37" i="5"/>
  <c r="S37" i="5"/>
  <c r="T37" i="5"/>
  <c r="U37" i="5"/>
  <c r="V37" i="5"/>
  <c r="W37" i="5"/>
  <c r="X37" i="5"/>
  <c r="Y37" i="5"/>
  <c r="Z37" i="5"/>
  <c r="AA37" i="5"/>
  <c r="AB37" i="5"/>
  <c r="AC37" i="5"/>
  <c r="AD37" i="5"/>
  <c r="AE37" i="5"/>
  <c r="AF37" i="5"/>
  <c r="AG37" i="5"/>
  <c r="AH37" i="5"/>
  <c r="AI37" i="5"/>
  <c r="AJ37" i="5"/>
  <c r="AK37" i="5"/>
  <c r="AL37" i="5"/>
  <c r="C38" i="5"/>
  <c r="D38" i="5"/>
  <c r="E38" i="5"/>
  <c r="F38" i="5"/>
  <c r="G38" i="5"/>
  <c r="H38" i="5"/>
  <c r="I38" i="5"/>
  <c r="J38" i="5"/>
  <c r="K38" i="5"/>
  <c r="L38" i="5"/>
  <c r="M38" i="5"/>
  <c r="N38" i="5"/>
  <c r="O38" i="5"/>
  <c r="P38" i="5"/>
  <c r="Q38" i="5"/>
  <c r="R38" i="5"/>
  <c r="S38" i="5"/>
  <c r="T38" i="5"/>
  <c r="U38" i="5"/>
  <c r="V38" i="5"/>
  <c r="W38" i="5"/>
  <c r="X38" i="5"/>
  <c r="Y38" i="5"/>
  <c r="Z38" i="5"/>
  <c r="AA38" i="5"/>
  <c r="AB38" i="5"/>
  <c r="AC38" i="5"/>
  <c r="AD38" i="5"/>
  <c r="AE38" i="5"/>
  <c r="AF38" i="5"/>
  <c r="AG38" i="5"/>
  <c r="AH38" i="5"/>
  <c r="AI38" i="5"/>
  <c r="AJ38" i="5"/>
  <c r="AK38" i="5"/>
  <c r="AL38" i="5"/>
  <c r="C39" i="5"/>
  <c r="D39" i="5"/>
  <c r="E39" i="5"/>
  <c r="F39" i="5"/>
  <c r="G39" i="5"/>
  <c r="H39" i="5"/>
  <c r="I39" i="5"/>
  <c r="J39" i="5"/>
  <c r="K39" i="5"/>
  <c r="L39" i="5"/>
  <c r="M39" i="5"/>
  <c r="N39" i="5"/>
  <c r="O39" i="5"/>
  <c r="P39" i="5"/>
  <c r="Q39" i="5"/>
  <c r="R39" i="5"/>
  <c r="S39" i="5"/>
  <c r="T39" i="5"/>
  <c r="U39" i="5"/>
  <c r="V39" i="5"/>
  <c r="W39" i="5"/>
  <c r="X39" i="5"/>
  <c r="Y39" i="5"/>
  <c r="Z39" i="5"/>
  <c r="AA39" i="5"/>
  <c r="AB39" i="5"/>
  <c r="AC39" i="5"/>
  <c r="AD39" i="5"/>
  <c r="AE39" i="5"/>
  <c r="AF39" i="5"/>
  <c r="AG39" i="5"/>
  <c r="AH39" i="5"/>
  <c r="AI39" i="5"/>
  <c r="AJ39" i="5"/>
  <c r="AK39" i="5"/>
  <c r="AL39" i="5"/>
  <c r="C40" i="5"/>
  <c r="D40" i="5"/>
  <c r="E40" i="5"/>
  <c r="F40" i="5"/>
  <c r="G40" i="5"/>
  <c r="H40" i="5"/>
  <c r="I40" i="5"/>
  <c r="J40" i="5"/>
  <c r="K40" i="5"/>
  <c r="L40" i="5"/>
  <c r="M40" i="5"/>
  <c r="N40" i="5"/>
  <c r="O40" i="5"/>
  <c r="P40" i="5"/>
  <c r="Q40" i="5"/>
  <c r="R40" i="5"/>
  <c r="S40" i="5"/>
  <c r="T40" i="5"/>
  <c r="U40" i="5"/>
  <c r="V40" i="5"/>
  <c r="W40" i="5"/>
  <c r="X40" i="5"/>
  <c r="Y40" i="5"/>
  <c r="Z40" i="5"/>
  <c r="AA40" i="5"/>
  <c r="AB40" i="5"/>
  <c r="AC40" i="5"/>
  <c r="AD40" i="5"/>
  <c r="AE40" i="5"/>
  <c r="AF40" i="5"/>
  <c r="AG40" i="5"/>
  <c r="AH40" i="5"/>
  <c r="AI40" i="5"/>
  <c r="AJ40" i="5"/>
  <c r="AK40" i="5"/>
  <c r="AL40" i="5"/>
  <c r="C41" i="5"/>
  <c r="D41" i="5"/>
  <c r="E41" i="5"/>
  <c r="F41" i="5"/>
  <c r="G41" i="5"/>
  <c r="H41" i="5"/>
  <c r="I41" i="5"/>
  <c r="J41" i="5"/>
  <c r="K41" i="5"/>
  <c r="L41" i="5"/>
  <c r="M41" i="5"/>
  <c r="N41" i="5"/>
  <c r="O41" i="5"/>
  <c r="P41" i="5"/>
  <c r="Q41" i="5"/>
  <c r="R41" i="5"/>
  <c r="S41" i="5"/>
  <c r="T41" i="5"/>
  <c r="U41" i="5"/>
  <c r="V41" i="5"/>
  <c r="W41" i="5"/>
  <c r="X41" i="5"/>
  <c r="Y41" i="5"/>
  <c r="Z41" i="5"/>
  <c r="AA41" i="5"/>
  <c r="AB41" i="5"/>
  <c r="AC41" i="5"/>
  <c r="AD41" i="5"/>
  <c r="AE41" i="5"/>
  <c r="AF41" i="5"/>
  <c r="AG41" i="5"/>
  <c r="AH41" i="5"/>
  <c r="AI41" i="5"/>
  <c r="AJ41" i="5"/>
  <c r="AK41" i="5"/>
  <c r="AL41" i="5"/>
  <c r="C42" i="5"/>
  <c r="D42" i="5"/>
  <c r="E42" i="5"/>
  <c r="F42" i="5"/>
  <c r="G42" i="5"/>
  <c r="H42" i="5"/>
  <c r="I42" i="5"/>
  <c r="J42" i="5"/>
  <c r="K42" i="5"/>
  <c r="L42" i="5"/>
  <c r="M42" i="5"/>
  <c r="N42" i="5"/>
  <c r="O42" i="5"/>
  <c r="P42" i="5"/>
  <c r="Q42" i="5"/>
  <c r="R42" i="5"/>
  <c r="S42" i="5"/>
  <c r="T42" i="5"/>
  <c r="U42" i="5"/>
  <c r="V42" i="5"/>
  <c r="W42" i="5"/>
  <c r="X42" i="5"/>
  <c r="Y42" i="5"/>
  <c r="Z42" i="5"/>
  <c r="AA42" i="5"/>
  <c r="AB42" i="5"/>
  <c r="AC42" i="5"/>
  <c r="AD42" i="5"/>
  <c r="AE42" i="5"/>
  <c r="AF42" i="5"/>
  <c r="AG42" i="5"/>
  <c r="AH42" i="5"/>
  <c r="AI42" i="5"/>
  <c r="AJ42" i="5"/>
  <c r="AK42" i="5"/>
  <c r="AL42" i="5"/>
  <c r="C43" i="5"/>
  <c r="D43" i="5"/>
  <c r="E43" i="5"/>
  <c r="F43" i="5"/>
  <c r="G43" i="5"/>
  <c r="H43" i="5"/>
  <c r="I43" i="5"/>
  <c r="J43" i="5"/>
  <c r="K43" i="5"/>
  <c r="L43" i="5"/>
  <c r="M43" i="5"/>
  <c r="N43" i="5"/>
  <c r="O43" i="5"/>
  <c r="P43" i="5"/>
  <c r="Q43" i="5"/>
  <c r="R43" i="5"/>
  <c r="S43" i="5"/>
  <c r="T43" i="5"/>
  <c r="U43" i="5"/>
  <c r="V43" i="5"/>
  <c r="W43" i="5"/>
  <c r="X43" i="5"/>
  <c r="Y43" i="5"/>
  <c r="Z43" i="5"/>
  <c r="AA43" i="5"/>
  <c r="AB43" i="5"/>
  <c r="AC43" i="5"/>
  <c r="AD43" i="5"/>
  <c r="AE43" i="5"/>
  <c r="AF43" i="5"/>
  <c r="AG43" i="5"/>
  <c r="AH43" i="5"/>
  <c r="AI43" i="5"/>
  <c r="AJ43" i="5"/>
  <c r="AK43" i="5"/>
  <c r="AL43" i="5"/>
  <c r="C44" i="5"/>
  <c r="D44" i="5"/>
  <c r="E44" i="5"/>
  <c r="F44" i="5"/>
  <c r="G44" i="5"/>
  <c r="H44" i="5"/>
  <c r="I44" i="5"/>
  <c r="J44" i="5"/>
  <c r="K44" i="5"/>
  <c r="L44" i="5"/>
  <c r="M44" i="5"/>
  <c r="N44" i="5"/>
  <c r="O44" i="5"/>
  <c r="P44" i="5"/>
  <c r="Q44" i="5"/>
  <c r="R44" i="5"/>
  <c r="S44" i="5"/>
  <c r="T44" i="5"/>
  <c r="U44" i="5"/>
  <c r="V44" i="5"/>
  <c r="W44" i="5"/>
  <c r="X44" i="5"/>
  <c r="Y44" i="5"/>
  <c r="Z44" i="5"/>
  <c r="AA44" i="5"/>
  <c r="AB44" i="5"/>
  <c r="AC44" i="5"/>
  <c r="AD44" i="5"/>
  <c r="AE44" i="5"/>
  <c r="AF44" i="5"/>
  <c r="AG44" i="5"/>
  <c r="AH44" i="5"/>
  <c r="AI44" i="5"/>
  <c r="AJ44" i="5"/>
  <c r="AK44" i="5"/>
  <c r="AL44"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AG45" i="5"/>
  <c r="AH45" i="5"/>
  <c r="AI45" i="5"/>
  <c r="AJ45" i="5"/>
  <c r="AK45" i="5"/>
  <c r="AL45" i="5"/>
  <c r="C46" i="5"/>
  <c r="D46" i="5"/>
  <c r="E46" i="5"/>
  <c r="F46" i="5"/>
  <c r="G46" i="5"/>
  <c r="H46" i="5"/>
  <c r="I46" i="5"/>
  <c r="J46" i="5"/>
  <c r="K46" i="5"/>
  <c r="L46" i="5"/>
  <c r="M46" i="5"/>
  <c r="N46" i="5"/>
  <c r="O46" i="5"/>
  <c r="P46" i="5"/>
  <c r="Q46" i="5"/>
  <c r="R46" i="5"/>
  <c r="S46" i="5"/>
  <c r="T46" i="5"/>
  <c r="U46" i="5"/>
  <c r="V46" i="5"/>
  <c r="W46" i="5"/>
  <c r="X46" i="5"/>
  <c r="Y46" i="5"/>
  <c r="Z46" i="5"/>
  <c r="AA46" i="5"/>
  <c r="AB46" i="5"/>
  <c r="AC46" i="5"/>
  <c r="AD46" i="5"/>
  <c r="AE46" i="5"/>
  <c r="AF46" i="5"/>
  <c r="AG46" i="5"/>
  <c r="AH46" i="5"/>
  <c r="AI46" i="5"/>
  <c r="AJ46" i="5"/>
  <c r="AK46" i="5"/>
  <c r="AL46" i="5"/>
  <c r="C47" i="5"/>
  <c r="D47" i="5"/>
  <c r="E47" i="5"/>
  <c r="F47" i="5"/>
  <c r="G47" i="5"/>
  <c r="H47" i="5"/>
  <c r="I47" i="5"/>
  <c r="J47" i="5"/>
  <c r="K47" i="5"/>
  <c r="L47" i="5"/>
  <c r="M47" i="5"/>
  <c r="N47" i="5"/>
  <c r="O47" i="5"/>
  <c r="P47" i="5"/>
  <c r="Q47" i="5"/>
  <c r="R47" i="5"/>
  <c r="S47" i="5"/>
  <c r="T47" i="5"/>
  <c r="U47" i="5"/>
  <c r="V47" i="5"/>
  <c r="W47" i="5"/>
  <c r="X47" i="5"/>
  <c r="Y47" i="5"/>
  <c r="Z47" i="5"/>
  <c r="AA47" i="5"/>
  <c r="AB47" i="5"/>
  <c r="AC47" i="5"/>
  <c r="AD47" i="5"/>
  <c r="AE47" i="5"/>
  <c r="AF47" i="5"/>
  <c r="AG47" i="5"/>
  <c r="AH47" i="5"/>
  <c r="AI47" i="5"/>
  <c r="AJ47" i="5"/>
  <c r="AK47" i="5"/>
  <c r="AL47" i="5"/>
  <c r="C48" i="5"/>
  <c r="D48" i="5"/>
  <c r="E48" i="5"/>
  <c r="F48" i="5"/>
  <c r="G48" i="5"/>
  <c r="H48" i="5"/>
  <c r="I48" i="5"/>
  <c r="J48" i="5"/>
  <c r="K48" i="5"/>
  <c r="L48" i="5"/>
  <c r="M48" i="5"/>
  <c r="N48" i="5"/>
  <c r="O48" i="5"/>
  <c r="P48" i="5"/>
  <c r="Q48" i="5"/>
  <c r="R48" i="5"/>
  <c r="S48" i="5"/>
  <c r="T48" i="5"/>
  <c r="U48" i="5"/>
  <c r="V48" i="5"/>
  <c r="W48" i="5"/>
  <c r="X48" i="5"/>
  <c r="Y48" i="5"/>
  <c r="Z48" i="5"/>
  <c r="AA48" i="5"/>
  <c r="AB48" i="5"/>
  <c r="AC48" i="5"/>
  <c r="AD48" i="5"/>
  <c r="AE48" i="5"/>
  <c r="AF48" i="5"/>
  <c r="AG48" i="5"/>
  <c r="AH48" i="5"/>
  <c r="AI48" i="5"/>
  <c r="AJ48" i="5"/>
  <c r="AK48" i="5"/>
  <c r="AL48" i="5"/>
  <c r="C49" i="5"/>
  <c r="D49" i="5"/>
  <c r="E49" i="5"/>
  <c r="F49" i="5"/>
  <c r="G49" i="5"/>
  <c r="H49" i="5"/>
  <c r="I49" i="5"/>
  <c r="J49" i="5"/>
  <c r="K49" i="5"/>
  <c r="L49" i="5"/>
  <c r="M49" i="5"/>
  <c r="N49" i="5"/>
  <c r="O49" i="5"/>
  <c r="P49" i="5"/>
  <c r="Q49" i="5"/>
  <c r="R49" i="5"/>
  <c r="S49" i="5"/>
  <c r="T49" i="5"/>
  <c r="U49" i="5"/>
  <c r="V49" i="5"/>
  <c r="W49" i="5"/>
  <c r="X49" i="5"/>
  <c r="Y49" i="5"/>
  <c r="Z49" i="5"/>
  <c r="AA49" i="5"/>
  <c r="AB49" i="5"/>
  <c r="AC49" i="5"/>
  <c r="AD49" i="5"/>
  <c r="AE49" i="5"/>
  <c r="AF49" i="5"/>
  <c r="AG49" i="5"/>
  <c r="AH49" i="5"/>
  <c r="AI49" i="5"/>
  <c r="AJ49" i="5"/>
  <c r="AK49" i="5"/>
  <c r="AL49" i="5"/>
  <c r="AL49" i="6"/>
  <c r="AL50" i="6"/>
  <c r="AL51" i="6"/>
  <c r="AL52" i="6"/>
  <c r="AL53" i="6"/>
  <c r="AL54" i="6"/>
  <c r="AL55" i="6"/>
  <c r="AL56" i="6"/>
  <c r="AL57" i="6"/>
  <c r="AL58" i="6"/>
  <c r="AL59" i="6"/>
  <c r="AL60" i="6"/>
  <c r="AL61" i="6"/>
  <c r="AL62" i="6"/>
  <c r="AL63" i="6"/>
  <c r="AL64" i="6"/>
  <c r="AL65" i="6"/>
  <c r="AL66" i="6"/>
  <c r="AL67" i="6"/>
  <c r="AL68" i="6"/>
  <c r="AL69" i="6"/>
  <c r="AL70" i="6"/>
  <c r="AL71" i="6"/>
  <c r="AL72" i="6"/>
  <c r="AL73" i="6"/>
  <c r="AL74" i="6"/>
  <c r="AL75" i="6"/>
  <c r="AL76" i="6"/>
  <c r="AL77" i="6"/>
  <c r="AL78" i="6"/>
  <c r="AL79" i="6"/>
  <c r="AL80" i="6"/>
  <c r="AL81" i="6"/>
  <c r="AL82" i="6"/>
  <c r="AL59" i="5"/>
  <c r="AL60" i="5"/>
  <c r="AL61" i="5"/>
  <c r="AL62" i="5"/>
  <c r="AL63" i="5"/>
  <c r="AL64" i="5"/>
  <c r="AL65" i="5"/>
  <c r="AL66" i="5"/>
  <c r="AL67" i="5"/>
  <c r="AL68" i="5"/>
  <c r="AL69" i="5"/>
  <c r="AL70" i="5"/>
  <c r="AL71" i="5"/>
  <c r="AL58" i="5"/>
  <c r="AL57" i="5"/>
  <c r="AM37" i="5"/>
  <c r="AM38" i="5"/>
  <c r="AM39" i="5"/>
  <c r="AM40" i="5"/>
  <c r="AM41" i="5"/>
  <c r="AM42" i="5"/>
  <c r="AM43" i="5"/>
  <c r="AM44" i="5"/>
  <c r="AM45" i="5"/>
  <c r="AM46" i="5"/>
  <c r="AM47" i="5"/>
  <c r="AM48" i="5"/>
  <c r="AM49" i="5"/>
  <c r="AM36" i="5"/>
  <c r="AM35" i="5"/>
  <c r="AR82" i="6"/>
  <c r="AK82" i="6"/>
  <c r="AJ82" i="6"/>
  <c r="AI82" i="6"/>
  <c r="AH82" i="6"/>
  <c r="AG82" i="6"/>
  <c r="AF82" i="6"/>
  <c r="AE82" i="6"/>
  <c r="AD82" i="6"/>
  <c r="AC82" i="6"/>
  <c r="AB82" i="6"/>
  <c r="AA82" i="6"/>
  <c r="Z82" i="6"/>
  <c r="Y82" i="6"/>
  <c r="X82" i="6"/>
  <c r="W82" i="6"/>
  <c r="V82" i="6"/>
  <c r="U82" i="6"/>
  <c r="T82" i="6"/>
  <c r="S82" i="6"/>
  <c r="R82" i="6"/>
  <c r="Q82" i="6"/>
  <c r="P82" i="6"/>
  <c r="O82" i="6"/>
  <c r="N82" i="6"/>
  <c r="M82" i="6"/>
  <c r="L82" i="6"/>
  <c r="K82" i="6"/>
  <c r="J82" i="6"/>
  <c r="I82" i="6"/>
  <c r="H82" i="6"/>
  <c r="G82" i="6"/>
  <c r="F82" i="6"/>
  <c r="E82" i="6"/>
  <c r="D82" i="6"/>
  <c r="AR81" i="6"/>
  <c r="AK81" i="6"/>
  <c r="AJ81" i="6"/>
  <c r="AI81" i="6"/>
  <c r="AH81" i="6"/>
  <c r="AG81" i="6"/>
  <c r="AF81" i="6"/>
  <c r="AE81" i="6"/>
  <c r="AD81" i="6"/>
  <c r="AC81" i="6"/>
  <c r="AB81" i="6"/>
  <c r="AA81" i="6"/>
  <c r="Z81" i="6"/>
  <c r="Y81" i="6"/>
  <c r="X81" i="6"/>
  <c r="W81" i="6"/>
  <c r="V81" i="6"/>
  <c r="U81" i="6"/>
  <c r="T81" i="6"/>
  <c r="S81" i="6"/>
  <c r="R81" i="6"/>
  <c r="Q81" i="6"/>
  <c r="P81" i="6"/>
  <c r="O81" i="6"/>
  <c r="N81" i="6"/>
  <c r="M81" i="6"/>
  <c r="L81" i="6"/>
  <c r="K81" i="6"/>
  <c r="J81" i="6"/>
  <c r="I81" i="6"/>
  <c r="H81" i="6"/>
  <c r="G81" i="6"/>
  <c r="F81" i="6"/>
  <c r="E81" i="6"/>
  <c r="D81" i="6"/>
  <c r="AR80" i="6"/>
  <c r="AK80" i="6"/>
  <c r="AJ80" i="6"/>
  <c r="AI80" i="6"/>
  <c r="AH80" i="6"/>
  <c r="AG80" i="6"/>
  <c r="AF80" i="6"/>
  <c r="AE80" i="6"/>
  <c r="AD80" i="6"/>
  <c r="AC80" i="6"/>
  <c r="AB80" i="6"/>
  <c r="AA80" i="6"/>
  <c r="Z80" i="6"/>
  <c r="Y80" i="6"/>
  <c r="X80" i="6"/>
  <c r="W80" i="6"/>
  <c r="V80" i="6"/>
  <c r="U80" i="6"/>
  <c r="T80" i="6"/>
  <c r="S80" i="6"/>
  <c r="R80" i="6"/>
  <c r="Q80" i="6"/>
  <c r="P80" i="6"/>
  <c r="O80" i="6"/>
  <c r="N80" i="6"/>
  <c r="M80" i="6"/>
  <c r="L80" i="6"/>
  <c r="K80" i="6"/>
  <c r="J80" i="6"/>
  <c r="I80" i="6"/>
  <c r="H80" i="6"/>
  <c r="G80" i="6"/>
  <c r="F80" i="6"/>
  <c r="E80" i="6"/>
  <c r="D80" i="6"/>
  <c r="AR79" i="6"/>
  <c r="AK79" i="6"/>
  <c r="AJ79" i="6"/>
  <c r="AI79" i="6"/>
  <c r="AH79" i="6"/>
  <c r="AG79" i="6"/>
  <c r="AF79" i="6"/>
  <c r="AE79" i="6"/>
  <c r="AD79" i="6"/>
  <c r="AC79" i="6"/>
  <c r="AB79" i="6"/>
  <c r="AA79" i="6"/>
  <c r="Z79" i="6"/>
  <c r="Y79" i="6"/>
  <c r="X79" i="6"/>
  <c r="W79" i="6"/>
  <c r="V79" i="6"/>
  <c r="U79" i="6"/>
  <c r="T79" i="6"/>
  <c r="S79" i="6"/>
  <c r="R79" i="6"/>
  <c r="Q79" i="6"/>
  <c r="P79" i="6"/>
  <c r="O79" i="6"/>
  <c r="N79" i="6"/>
  <c r="M79" i="6"/>
  <c r="L79" i="6"/>
  <c r="K79" i="6"/>
  <c r="J79" i="6"/>
  <c r="I79" i="6"/>
  <c r="H79" i="6"/>
  <c r="G79" i="6"/>
  <c r="F79" i="6"/>
  <c r="E79" i="6"/>
  <c r="D79" i="6"/>
  <c r="AR78" i="6"/>
  <c r="AK78" i="6"/>
  <c r="AJ78" i="6"/>
  <c r="AI78" i="6"/>
  <c r="AH78" i="6"/>
  <c r="AG78" i="6"/>
  <c r="AF78" i="6"/>
  <c r="AE78" i="6"/>
  <c r="AD78" i="6"/>
  <c r="AC78" i="6"/>
  <c r="AB78" i="6"/>
  <c r="AA78" i="6"/>
  <c r="Z78" i="6"/>
  <c r="Y78" i="6"/>
  <c r="X78" i="6"/>
  <c r="W78" i="6"/>
  <c r="V78" i="6"/>
  <c r="U78" i="6"/>
  <c r="T78" i="6"/>
  <c r="S78" i="6"/>
  <c r="R78" i="6"/>
  <c r="Q78" i="6"/>
  <c r="P78" i="6"/>
  <c r="O78" i="6"/>
  <c r="N78" i="6"/>
  <c r="M78" i="6"/>
  <c r="L78" i="6"/>
  <c r="K78" i="6"/>
  <c r="J78" i="6"/>
  <c r="I78" i="6"/>
  <c r="H78" i="6"/>
  <c r="G78" i="6"/>
  <c r="F78" i="6"/>
  <c r="E78" i="6"/>
  <c r="D78" i="6"/>
  <c r="AR77" i="6"/>
  <c r="AK77" i="6"/>
  <c r="AJ77" i="6"/>
  <c r="AI77" i="6"/>
  <c r="AH77" i="6"/>
  <c r="AG77" i="6"/>
  <c r="AF77" i="6"/>
  <c r="AE77" i="6"/>
  <c r="AD77" i="6"/>
  <c r="AC77" i="6"/>
  <c r="AB77" i="6"/>
  <c r="AA77" i="6"/>
  <c r="Z77" i="6"/>
  <c r="Y77" i="6"/>
  <c r="X77" i="6"/>
  <c r="W77" i="6"/>
  <c r="V77" i="6"/>
  <c r="U77" i="6"/>
  <c r="T77" i="6"/>
  <c r="S77" i="6"/>
  <c r="R77" i="6"/>
  <c r="Q77" i="6"/>
  <c r="P77" i="6"/>
  <c r="O77" i="6"/>
  <c r="N77" i="6"/>
  <c r="M77" i="6"/>
  <c r="L77" i="6"/>
  <c r="K77" i="6"/>
  <c r="J77" i="6"/>
  <c r="I77" i="6"/>
  <c r="H77" i="6"/>
  <c r="G77" i="6"/>
  <c r="F77" i="6"/>
  <c r="E77" i="6"/>
  <c r="D77" i="6"/>
  <c r="AR76" i="6"/>
  <c r="AK76" i="6"/>
  <c r="AJ76" i="6"/>
  <c r="AI76" i="6"/>
  <c r="AH76" i="6"/>
  <c r="AG76" i="6"/>
  <c r="AF76" i="6"/>
  <c r="AE76" i="6"/>
  <c r="AD76" i="6"/>
  <c r="AC76" i="6"/>
  <c r="AB76" i="6"/>
  <c r="AA76" i="6"/>
  <c r="Z76" i="6"/>
  <c r="Y76" i="6"/>
  <c r="X76" i="6"/>
  <c r="W76" i="6"/>
  <c r="V76" i="6"/>
  <c r="U76" i="6"/>
  <c r="T76" i="6"/>
  <c r="S76" i="6"/>
  <c r="R76" i="6"/>
  <c r="Q76" i="6"/>
  <c r="P76" i="6"/>
  <c r="O76" i="6"/>
  <c r="N76" i="6"/>
  <c r="M76" i="6"/>
  <c r="L76" i="6"/>
  <c r="K76" i="6"/>
  <c r="J76" i="6"/>
  <c r="I76" i="6"/>
  <c r="H76" i="6"/>
  <c r="G76" i="6"/>
  <c r="F76" i="6"/>
  <c r="E76" i="6"/>
  <c r="D76" i="6"/>
  <c r="AR75" i="6"/>
  <c r="AK75" i="6"/>
  <c r="AJ75" i="6"/>
  <c r="AI75" i="6"/>
  <c r="AH75" i="6"/>
  <c r="AG75" i="6"/>
  <c r="AF75" i="6"/>
  <c r="AE75" i="6"/>
  <c r="AD75" i="6"/>
  <c r="AC75" i="6"/>
  <c r="AB75" i="6"/>
  <c r="AA75" i="6"/>
  <c r="Z75" i="6"/>
  <c r="Y75" i="6"/>
  <c r="X75" i="6"/>
  <c r="W75" i="6"/>
  <c r="V75" i="6"/>
  <c r="U75" i="6"/>
  <c r="T75" i="6"/>
  <c r="S75" i="6"/>
  <c r="R75" i="6"/>
  <c r="Q75" i="6"/>
  <c r="P75" i="6"/>
  <c r="O75" i="6"/>
  <c r="N75" i="6"/>
  <c r="M75" i="6"/>
  <c r="L75" i="6"/>
  <c r="K75" i="6"/>
  <c r="J75" i="6"/>
  <c r="I75" i="6"/>
  <c r="H75" i="6"/>
  <c r="G75" i="6"/>
  <c r="F75" i="6"/>
  <c r="E75" i="6"/>
  <c r="D75" i="6"/>
  <c r="AR74" i="6"/>
  <c r="AK74" i="6"/>
  <c r="AJ74" i="6"/>
  <c r="AI74" i="6"/>
  <c r="AH74" i="6"/>
  <c r="AG74" i="6"/>
  <c r="AF74" i="6"/>
  <c r="AE74" i="6"/>
  <c r="AD74" i="6"/>
  <c r="AC74" i="6"/>
  <c r="AB74" i="6"/>
  <c r="AA74" i="6"/>
  <c r="Z74" i="6"/>
  <c r="Y74" i="6"/>
  <c r="X74" i="6"/>
  <c r="W74" i="6"/>
  <c r="V74" i="6"/>
  <c r="U74" i="6"/>
  <c r="T74" i="6"/>
  <c r="S74" i="6"/>
  <c r="R74" i="6"/>
  <c r="Q74" i="6"/>
  <c r="P74" i="6"/>
  <c r="O74" i="6"/>
  <c r="N74" i="6"/>
  <c r="M74" i="6"/>
  <c r="L74" i="6"/>
  <c r="K74" i="6"/>
  <c r="J74" i="6"/>
  <c r="I74" i="6"/>
  <c r="H74" i="6"/>
  <c r="G74" i="6"/>
  <c r="F74" i="6"/>
  <c r="E74" i="6"/>
  <c r="D74" i="6"/>
  <c r="AR73" i="6"/>
  <c r="AK73" i="6"/>
  <c r="AJ73" i="6"/>
  <c r="AI73" i="6"/>
  <c r="AH73" i="6"/>
  <c r="AG73" i="6"/>
  <c r="AF73" i="6"/>
  <c r="AE73" i="6"/>
  <c r="AD73" i="6"/>
  <c r="AC73" i="6"/>
  <c r="AB73" i="6"/>
  <c r="AA73" i="6"/>
  <c r="Z73" i="6"/>
  <c r="Y73" i="6"/>
  <c r="X73" i="6"/>
  <c r="W73" i="6"/>
  <c r="V73" i="6"/>
  <c r="U73" i="6"/>
  <c r="T73" i="6"/>
  <c r="S73" i="6"/>
  <c r="R73" i="6"/>
  <c r="Q73" i="6"/>
  <c r="P73" i="6"/>
  <c r="O73" i="6"/>
  <c r="N73" i="6"/>
  <c r="M73" i="6"/>
  <c r="L73" i="6"/>
  <c r="K73" i="6"/>
  <c r="J73" i="6"/>
  <c r="I73" i="6"/>
  <c r="H73" i="6"/>
  <c r="G73" i="6"/>
  <c r="F73" i="6"/>
  <c r="E73" i="6"/>
  <c r="D73" i="6"/>
  <c r="AR72" i="6"/>
  <c r="AK72" i="6"/>
  <c r="AJ72" i="6"/>
  <c r="AI72" i="6"/>
  <c r="AH72" i="6"/>
  <c r="AG72" i="6"/>
  <c r="AF72" i="6"/>
  <c r="AE72" i="6"/>
  <c r="AD72" i="6"/>
  <c r="AC72" i="6"/>
  <c r="AB72" i="6"/>
  <c r="AA72" i="6"/>
  <c r="Z72" i="6"/>
  <c r="Y72" i="6"/>
  <c r="X72" i="6"/>
  <c r="W72" i="6"/>
  <c r="V72" i="6"/>
  <c r="U72" i="6"/>
  <c r="T72" i="6"/>
  <c r="S72" i="6"/>
  <c r="R72" i="6"/>
  <c r="Q72" i="6"/>
  <c r="P72" i="6"/>
  <c r="O72" i="6"/>
  <c r="N72" i="6"/>
  <c r="M72" i="6"/>
  <c r="L72" i="6"/>
  <c r="K72" i="6"/>
  <c r="J72" i="6"/>
  <c r="I72" i="6"/>
  <c r="H72" i="6"/>
  <c r="G72" i="6"/>
  <c r="F72" i="6"/>
  <c r="E72" i="6"/>
  <c r="D72" i="6"/>
  <c r="AR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AR70" i="6"/>
  <c r="AK70" i="6"/>
  <c r="AJ70" i="6"/>
  <c r="AI70" i="6"/>
  <c r="AH70" i="6"/>
  <c r="AG70" i="6"/>
  <c r="AF70" i="6"/>
  <c r="AE70" i="6"/>
  <c r="AD70" i="6"/>
  <c r="AC70" i="6"/>
  <c r="AB70" i="6"/>
  <c r="AA70" i="6"/>
  <c r="Z70" i="6"/>
  <c r="Y70" i="6"/>
  <c r="X70" i="6"/>
  <c r="W70" i="6"/>
  <c r="V70" i="6"/>
  <c r="U70" i="6"/>
  <c r="T70" i="6"/>
  <c r="S70" i="6"/>
  <c r="R70" i="6"/>
  <c r="Q70" i="6"/>
  <c r="P70" i="6"/>
  <c r="O70" i="6"/>
  <c r="N70" i="6"/>
  <c r="M70" i="6"/>
  <c r="L70" i="6"/>
  <c r="K70" i="6"/>
  <c r="J70" i="6"/>
  <c r="I70" i="6"/>
  <c r="H70" i="6"/>
  <c r="G70" i="6"/>
  <c r="F70" i="6"/>
  <c r="E70" i="6"/>
  <c r="D70" i="6"/>
  <c r="AR69" i="6"/>
  <c r="AK69" i="6"/>
  <c r="AJ69" i="6"/>
  <c r="AI69" i="6"/>
  <c r="AH69" i="6"/>
  <c r="AG69" i="6"/>
  <c r="AF69" i="6"/>
  <c r="AE69" i="6"/>
  <c r="AD69" i="6"/>
  <c r="AC69" i="6"/>
  <c r="AB69" i="6"/>
  <c r="AA69" i="6"/>
  <c r="Z69" i="6"/>
  <c r="Y69" i="6"/>
  <c r="X69" i="6"/>
  <c r="W69" i="6"/>
  <c r="V69" i="6"/>
  <c r="U69" i="6"/>
  <c r="T69" i="6"/>
  <c r="S69" i="6"/>
  <c r="R69" i="6"/>
  <c r="Q69" i="6"/>
  <c r="P69" i="6"/>
  <c r="O69" i="6"/>
  <c r="N69" i="6"/>
  <c r="M69" i="6"/>
  <c r="L69" i="6"/>
  <c r="K69" i="6"/>
  <c r="J69" i="6"/>
  <c r="I69" i="6"/>
  <c r="H69" i="6"/>
  <c r="G69" i="6"/>
  <c r="F69" i="6"/>
  <c r="E69" i="6"/>
  <c r="D69" i="6"/>
  <c r="AR68" i="6"/>
  <c r="AK68" i="6"/>
  <c r="AJ68" i="6"/>
  <c r="AI68" i="6"/>
  <c r="AH68" i="6"/>
  <c r="AG68" i="6"/>
  <c r="AF68" i="6"/>
  <c r="AE68" i="6"/>
  <c r="AD68" i="6"/>
  <c r="AC68" i="6"/>
  <c r="AB68" i="6"/>
  <c r="AA68" i="6"/>
  <c r="Z68" i="6"/>
  <c r="Y68" i="6"/>
  <c r="X68" i="6"/>
  <c r="W68" i="6"/>
  <c r="V68" i="6"/>
  <c r="U68" i="6"/>
  <c r="T68" i="6"/>
  <c r="S68" i="6"/>
  <c r="R68" i="6"/>
  <c r="Q68" i="6"/>
  <c r="P68" i="6"/>
  <c r="O68" i="6"/>
  <c r="N68" i="6"/>
  <c r="M68" i="6"/>
  <c r="L68" i="6"/>
  <c r="K68" i="6"/>
  <c r="J68" i="6"/>
  <c r="I68" i="6"/>
  <c r="H68" i="6"/>
  <c r="G68" i="6"/>
  <c r="F68" i="6"/>
  <c r="E68" i="6"/>
  <c r="D68" i="6"/>
  <c r="AR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AR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AR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AR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AR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AR62" i="6"/>
  <c r="AK62" i="6"/>
  <c r="AJ62" i="6"/>
  <c r="AI62" i="6"/>
  <c r="AH62" i="6"/>
  <c r="AG62" i="6"/>
  <c r="AF62" i="6"/>
  <c r="AE62" i="6"/>
  <c r="AD62" i="6"/>
  <c r="AC62" i="6"/>
  <c r="AB62" i="6"/>
  <c r="AA62" i="6"/>
  <c r="Z62" i="6"/>
  <c r="Y62" i="6"/>
  <c r="X62" i="6"/>
  <c r="W62" i="6"/>
  <c r="V62" i="6"/>
  <c r="U62" i="6"/>
  <c r="T62" i="6"/>
  <c r="S62" i="6"/>
  <c r="R62" i="6"/>
  <c r="Q62" i="6"/>
  <c r="P62" i="6"/>
  <c r="O62" i="6"/>
  <c r="N62" i="6"/>
  <c r="M62" i="6"/>
  <c r="L62" i="6"/>
  <c r="K62" i="6"/>
  <c r="J62" i="6"/>
  <c r="I62" i="6"/>
  <c r="H62" i="6"/>
  <c r="G62" i="6"/>
  <c r="F62" i="6"/>
  <c r="E62" i="6"/>
  <c r="D62" i="6"/>
  <c r="AR61" i="6"/>
  <c r="AK61" i="6"/>
  <c r="AJ61" i="6"/>
  <c r="AI61" i="6"/>
  <c r="AH61" i="6"/>
  <c r="AG61" i="6"/>
  <c r="AF61" i="6"/>
  <c r="AE61" i="6"/>
  <c r="AD61" i="6"/>
  <c r="AC61" i="6"/>
  <c r="AB61" i="6"/>
  <c r="AA61" i="6"/>
  <c r="Z61" i="6"/>
  <c r="Y61" i="6"/>
  <c r="X61" i="6"/>
  <c r="W61" i="6"/>
  <c r="V61" i="6"/>
  <c r="U61" i="6"/>
  <c r="T61" i="6"/>
  <c r="S61" i="6"/>
  <c r="R61" i="6"/>
  <c r="Q61" i="6"/>
  <c r="P61" i="6"/>
  <c r="O61" i="6"/>
  <c r="N61" i="6"/>
  <c r="M61" i="6"/>
  <c r="L61" i="6"/>
  <c r="K61" i="6"/>
  <c r="J61" i="6"/>
  <c r="I61" i="6"/>
  <c r="H61" i="6"/>
  <c r="G61" i="6"/>
  <c r="F61" i="6"/>
  <c r="E61" i="6"/>
  <c r="D61" i="6"/>
  <c r="AR60" i="6"/>
  <c r="AK60" i="6"/>
  <c r="AJ60" i="6"/>
  <c r="AI60" i="6"/>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G60" i="6"/>
  <c r="F60" i="6"/>
  <c r="E60" i="6"/>
  <c r="D60" i="6"/>
  <c r="AR59" i="6"/>
  <c r="AK59" i="6"/>
  <c r="AJ59" i="6"/>
  <c r="AI59" i="6"/>
  <c r="AH59" i="6"/>
  <c r="AG59" i="6"/>
  <c r="AF59" i="6"/>
  <c r="AE59" i="6"/>
  <c r="AD59" i="6"/>
  <c r="AC59" i="6"/>
  <c r="AB59" i="6"/>
  <c r="AA59" i="6"/>
  <c r="Z59" i="6"/>
  <c r="Y59" i="6"/>
  <c r="X59" i="6"/>
  <c r="W59" i="6"/>
  <c r="V59" i="6"/>
  <c r="U59" i="6"/>
  <c r="T59" i="6"/>
  <c r="S59" i="6"/>
  <c r="R59" i="6"/>
  <c r="Q59" i="6"/>
  <c r="P59" i="6"/>
  <c r="O59" i="6"/>
  <c r="N59" i="6"/>
  <c r="M59" i="6"/>
  <c r="L59" i="6"/>
  <c r="K59" i="6"/>
  <c r="J59" i="6"/>
  <c r="I59" i="6"/>
  <c r="H59" i="6"/>
  <c r="G59" i="6"/>
  <c r="F59" i="6"/>
  <c r="E59" i="6"/>
  <c r="D59" i="6"/>
  <c r="AR58" i="6"/>
  <c r="AK58" i="6"/>
  <c r="AJ58" i="6"/>
  <c r="AI58" i="6"/>
  <c r="AH58" i="6"/>
  <c r="AG58" i="6"/>
  <c r="AF58" i="6"/>
  <c r="AE58" i="6"/>
  <c r="AD58" i="6"/>
  <c r="AC58" i="6"/>
  <c r="AB58" i="6"/>
  <c r="AA58" i="6"/>
  <c r="Z58" i="6"/>
  <c r="Y58" i="6"/>
  <c r="X58" i="6"/>
  <c r="W58" i="6"/>
  <c r="V58" i="6"/>
  <c r="U58" i="6"/>
  <c r="T58" i="6"/>
  <c r="S58" i="6"/>
  <c r="R58" i="6"/>
  <c r="Q58" i="6"/>
  <c r="P58" i="6"/>
  <c r="O58" i="6"/>
  <c r="N58" i="6"/>
  <c r="M58" i="6"/>
  <c r="L58" i="6"/>
  <c r="K58" i="6"/>
  <c r="J58" i="6"/>
  <c r="I58" i="6"/>
  <c r="H58" i="6"/>
  <c r="G58" i="6"/>
  <c r="F58" i="6"/>
  <c r="E58" i="6"/>
  <c r="D58" i="6"/>
  <c r="AR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AR56" i="6"/>
  <c r="AK56" i="6"/>
  <c r="AJ56" i="6"/>
  <c r="AI56" i="6"/>
  <c r="AH56" i="6"/>
  <c r="AG56" i="6"/>
  <c r="AF56" i="6"/>
  <c r="AE56" i="6"/>
  <c r="AD56" i="6"/>
  <c r="AC56" i="6"/>
  <c r="AB56" i="6"/>
  <c r="AA56" i="6"/>
  <c r="Z56" i="6"/>
  <c r="Y56" i="6"/>
  <c r="X56" i="6"/>
  <c r="W56" i="6"/>
  <c r="V56" i="6"/>
  <c r="U56" i="6"/>
  <c r="T56" i="6"/>
  <c r="S56" i="6"/>
  <c r="R56" i="6"/>
  <c r="Q56" i="6"/>
  <c r="P56" i="6"/>
  <c r="O56" i="6"/>
  <c r="N56" i="6"/>
  <c r="M56" i="6"/>
  <c r="L56" i="6"/>
  <c r="K56" i="6"/>
  <c r="J56" i="6"/>
  <c r="I56" i="6"/>
  <c r="H56" i="6"/>
  <c r="G56" i="6"/>
  <c r="F56" i="6"/>
  <c r="E56" i="6"/>
  <c r="D56" i="6"/>
  <c r="AR55" i="6"/>
  <c r="AK55" i="6"/>
  <c r="AJ55" i="6"/>
  <c r="AI55" i="6"/>
  <c r="AH55" i="6"/>
  <c r="AG55" i="6"/>
  <c r="AF55" i="6"/>
  <c r="AE55" i="6"/>
  <c r="AD55" i="6"/>
  <c r="AC55" i="6"/>
  <c r="AB55" i="6"/>
  <c r="AA55" i="6"/>
  <c r="Z55" i="6"/>
  <c r="Y55" i="6"/>
  <c r="X55" i="6"/>
  <c r="W55" i="6"/>
  <c r="V55" i="6"/>
  <c r="U55" i="6"/>
  <c r="T55" i="6"/>
  <c r="S55" i="6"/>
  <c r="R55" i="6"/>
  <c r="Q55" i="6"/>
  <c r="P55" i="6"/>
  <c r="O55" i="6"/>
  <c r="N55" i="6"/>
  <c r="M55" i="6"/>
  <c r="L55" i="6"/>
  <c r="K55" i="6"/>
  <c r="J55" i="6"/>
  <c r="I55" i="6"/>
  <c r="H55" i="6"/>
  <c r="G55" i="6"/>
  <c r="F55" i="6"/>
  <c r="E55" i="6"/>
  <c r="D55" i="6"/>
  <c r="AR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E54" i="6"/>
  <c r="D54" i="6"/>
  <c r="AR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AR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F52" i="6"/>
  <c r="E52" i="6"/>
  <c r="D52" i="6"/>
  <c r="AR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AR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AR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AR38" i="6"/>
  <c r="AR37" i="6"/>
  <c r="AR36" i="6"/>
  <c r="AR35" i="6"/>
  <c r="AR34" i="6"/>
  <c r="AR33" i="6"/>
  <c r="AR32" i="6"/>
  <c r="AR31" i="6"/>
  <c r="AR30" i="6"/>
  <c r="AR29" i="6"/>
  <c r="AR28" i="6"/>
  <c r="AR27" i="6"/>
  <c r="AR26" i="6"/>
  <c r="AR25" i="6"/>
  <c r="AR24" i="6"/>
  <c r="AR23" i="6"/>
  <c r="AR22" i="6"/>
  <c r="AR21" i="6"/>
  <c r="AR20" i="6"/>
  <c r="AR19" i="6"/>
  <c r="AR18" i="6"/>
  <c r="AR17" i="6"/>
  <c r="AR16" i="6"/>
  <c r="AR15" i="6"/>
  <c r="AR14" i="6"/>
  <c r="AR13" i="6"/>
  <c r="AR12" i="6"/>
  <c r="AR11" i="6"/>
  <c r="AR10" i="6"/>
  <c r="AR9" i="6"/>
  <c r="AR8" i="6"/>
  <c r="AR7" i="6"/>
  <c r="AR6" i="6"/>
  <c r="AR5" i="6"/>
  <c r="AR5" i="5"/>
  <c r="AR6" i="5"/>
  <c r="AR7" i="5"/>
  <c r="AR8" i="5"/>
  <c r="AR9" i="5"/>
  <c r="AR10" i="5"/>
  <c r="AR11" i="5"/>
  <c r="AR12" i="5"/>
  <c r="AR13" i="5"/>
  <c r="AR14" i="5"/>
  <c r="AR15" i="5"/>
  <c r="AR16" i="5"/>
  <c r="AR17" i="5"/>
  <c r="AR18" i="5"/>
  <c r="AR19" i="5"/>
  <c r="AR20" i="5"/>
  <c r="AR35" i="5"/>
  <c r="AR36" i="5"/>
  <c r="AR37" i="5"/>
  <c r="AR38" i="5"/>
  <c r="AR39" i="5"/>
  <c r="AR40" i="5"/>
  <c r="AR41" i="5"/>
  <c r="AR42" i="5"/>
  <c r="AR43" i="5"/>
  <c r="AR44" i="5"/>
  <c r="AR45" i="5"/>
  <c r="AR46" i="5"/>
  <c r="AR47" i="5"/>
  <c r="AR48" i="5"/>
  <c r="AR49" i="5"/>
  <c r="AR50" i="5"/>
  <c r="AR57" i="5"/>
  <c r="AR58" i="5"/>
  <c r="AR59" i="5"/>
  <c r="AR60" i="5"/>
  <c r="AR61" i="5"/>
  <c r="AR62" i="5"/>
  <c r="AR63" i="5"/>
  <c r="AR64" i="5"/>
  <c r="AR65" i="5"/>
  <c r="AR66" i="5"/>
  <c r="AR67" i="5"/>
  <c r="AR68" i="5"/>
  <c r="AR69" i="5"/>
  <c r="AR70" i="5"/>
  <c r="AR71" i="5"/>
  <c r="AR72" i="5"/>
  <c r="B43" i="3"/>
  <c r="B42" i="3"/>
  <c r="A42" i="3"/>
  <c r="B41" i="3"/>
  <c r="A41" i="3"/>
  <c r="B40" i="3"/>
  <c r="A40" i="3"/>
  <c r="B39" i="3"/>
  <c r="A39" i="3"/>
  <c r="B38" i="3"/>
  <c r="A38" i="3"/>
  <c r="B37" i="3"/>
  <c r="A37" i="3"/>
  <c r="B36" i="3"/>
  <c r="A36" i="3"/>
  <c r="B35" i="3"/>
  <c r="A35" i="3"/>
  <c r="B34" i="3"/>
  <c r="A34" i="3"/>
  <c r="B33" i="3"/>
  <c r="A33" i="3"/>
  <c r="B32" i="3"/>
  <c r="A32" i="3"/>
  <c r="B31" i="3"/>
  <c r="A31" i="3"/>
  <c r="B30" i="3"/>
  <c r="A30" i="3"/>
  <c r="B29" i="3"/>
  <c r="A29" i="3"/>
  <c r="B28" i="3"/>
  <c r="A28" i="3"/>
  <c r="B27" i="3"/>
  <c r="A27" i="3"/>
  <c r="B26" i="3"/>
  <c r="A26" i="3"/>
  <c r="B25" i="3"/>
  <c r="A25" i="3"/>
  <c r="B24" i="3"/>
  <c r="A24" i="3"/>
  <c r="B23" i="3"/>
  <c r="A23" i="3"/>
  <c r="B22" i="3"/>
  <c r="A22" i="3"/>
  <c r="B21" i="3"/>
  <c r="A21" i="3"/>
  <c r="B20" i="3"/>
  <c r="A20" i="3"/>
  <c r="B19" i="3"/>
  <c r="A19" i="3"/>
  <c r="B18" i="3"/>
  <c r="A18" i="3"/>
  <c r="B17" i="3"/>
  <c r="A17" i="3"/>
  <c r="B16" i="3"/>
  <c r="A16" i="3"/>
  <c r="B15" i="3"/>
  <c r="A15" i="3"/>
  <c r="B14" i="3"/>
  <c r="A14" i="3"/>
  <c r="B13" i="3"/>
  <c r="A13" i="3"/>
  <c r="B12" i="3"/>
  <c r="A12" i="3"/>
  <c r="B11" i="3"/>
  <c r="A11" i="3"/>
  <c r="B10" i="3"/>
  <c r="A10" i="3"/>
  <c r="B9" i="3"/>
  <c r="A9" i="3"/>
  <c r="C45" i="3"/>
  <c r="C17" i="3"/>
  <c r="E17" i="3"/>
  <c r="H17" i="3"/>
  <c r="C25" i="3"/>
  <c r="E25" i="3"/>
  <c r="H25" i="3"/>
  <c r="C29" i="3"/>
  <c r="D29" i="3"/>
  <c r="G29" i="3"/>
  <c r="C33" i="3"/>
  <c r="E33" i="3"/>
  <c r="H33" i="3"/>
  <c r="C37" i="3"/>
  <c r="D37" i="3"/>
  <c r="G37" i="3"/>
  <c r="C41" i="3"/>
  <c r="E41" i="3"/>
  <c r="H41" i="3"/>
  <c r="C11" i="3"/>
  <c r="D11" i="3"/>
  <c r="G11" i="3"/>
  <c r="C13" i="3"/>
  <c r="E13" i="3"/>
  <c r="H13" i="3"/>
  <c r="C21" i="3"/>
  <c r="E21" i="3"/>
  <c r="H21" i="3"/>
  <c r="C44" i="3"/>
  <c r="D44" i="3"/>
  <c r="G44" i="3"/>
  <c r="E29" i="3"/>
  <c r="H29" i="3"/>
  <c r="C16" i="3"/>
  <c r="C36" i="3"/>
  <c r="C15" i="3"/>
  <c r="C19" i="3"/>
  <c r="C23" i="3"/>
  <c r="C27" i="3"/>
  <c r="C31" i="3"/>
  <c r="C35" i="3"/>
  <c r="C39" i="3"/>
  <c r="C43" i="3"/>
  <c r="C12" i="3"/>
  <c r="C32" i="3"/>
  <c r="C40" i="3"/>
  <c r="C14" i="3"/>
  <c r="C18" i="3"/>
  <c r="C22" i="3"/>
  <c r="C26" i="3"/>
  <c r="C30" i="3"/>
  <c r="C34" i="3"/>
  <c r="C38" i="3"/>
  <c r="C42" i="3"/>
  <c r="C20" i="3"/>
  <c r="C24" i="3"/>
  <c r="C28" i="3"/>
  <c r="E11" i="3"/>
  <c r="H11" i="3"/>
  <c r="D25" i="3"/>
  <c r="G25" i="3"/>
  <c r="D17" i="3"/>
  <c r="G17" i="3"/>
  <c r="D33" i="3"/>
  <c r="G33" i="3"/>
  <c r="D13" i="3"/>
  <c r="G13" i="3"/>
  <c r="E37" i="3"/>
  <c r="H37" i="3"/>
  <c r="D45" i="3"/>
  <c r="G45" i="3"/>
  <c r="E45" i="3"/>
  <c r="H45" i="3"/>
  <c r="E44" i="3"/>
  <c r="H44" i="3"/>
  <c r="D41" i="3"/>
  <c r="G41" i="3"/>
  <c r="D21" i="3"/>
  <c r="G21" i="3"/>
  <c r="E24" i="3"/>
  <c r="H24" i="3"/>
  <c r="D24" i="3"/>
  <c r="G24" i="3"/>
  <c r="E32" i="3"/>
  <c r="H32" i="3"/>
  <c r="D32" i="3"/>
  <c r="G32" i="3"/>
  <c r="E27" i="3"/>
  <c r="H27" i="3"/>
  <c r="D27" i="3"/>
  <c r="G27" i="3"/>
  <c r="E39" i="3"/>
  <c r="H39" i="3"/>
  <c r="D39" i="3"/>
  <c r="G39" i="3"/>
  <c r="E23" i="3"/>
  <c r="H23" i="3"/>
  <c r="D23" i="3"/>
  <c r="G23" i="3"/>
  <c r="E36" i="3"/>
  <c r="H36" i="3"/>
  <c r="D36" i="3"/>
  <c r="G36" i="3"/>
  <c r="E35" i="3"/>
  <c r="H35" i="3"/>
  <c r="D35" i="3"/>
  <c r="G35" i="3"/>
  <c r="E31" i="3"/>
  <c r="H31" i="3"/>
  <c r="D31" i="3"/>
  <c r="G31" i="3"/>
  <c r="E15" i="3"/>
  <c r="H15" i="3"/>
  <c r="D15" i="3"/>
  <c r="G15" i="3"/>
  <c r="E28" i="3"/>
  <c r="H28" i="3"/>
  <c r="D28" i="3"/>
  <c r="G28" i="3"/>
  <c r="D42" i="3"/>
  <c r="G42" i="3"/>
  <c r="E42" i="3"/>
  <c r="H42" i="3"/>
  <c r="D34" i="3"/>
  <c r="G34" i="3"/>
  <c r="E34" i="3"/>
  <c r="H34" i="3"/>
  <c r="D26" i="3"/>
  <c r="G26" i="3"/>
  <c r="E26" i="3"/>
  <c r="H26" i="3"/>
  <c r="D18" i="3"/>
  <c r="G18" i="3"/>
  <c r="E18" i="3"/>
  <c r="H18" i="3"/>
  <c r="E40" i="3"/>
  <c r="H40" i="3"/>
  <c r="D40" i="3"/>
  <c r="G40" i="3"/>
  <c r="E43" i="3"/>
  <c r="H43" i="3"/>
  <c r="D43" i="3"/>
  <c r="G43" i="3"/>
  <c r="E16" i="3"/>
  <c r="H16" i="3"/>
  <c r="D16" i="3"/>
  <c r="G16" i="3"/>
  <c r="E19" i="3"/>
  <c r="H19" i="3"/>
  <c r="D19" i="3"/>
  <c r="G19" i="3"/>
  <c r="E20" i="3"/>
  <c r="H20" i="3"/>
  <c r="D20" i="3"/>
  <c r="G20" i="3"/>
  <c r="D38" i="3"/>
  <c r="G38" i="3"/>
  <c r="E38" i="3"/>
  <c r="H38" i="3"/>
  <c r="D30" i="3"/>
  <c r="G30" i="3"/>
  <c r="E30" i="3"/>
  <c r="H30" i="3"/>
  <c r="D22" i="3"/>
  <c r="G22" i="3"/>
  <c r="E22" i="3"/>
  <c r="H22" i="3"/>
  <c r="D14" i="3"/>
  <c r="G14" i="3"/>
  <c r="E14" i="3"/>
  <c r="H14" i="3"/>
  <c r="E12" i="3"/>
  <c r="H12" i="3"/>
  <c r="D12" i="3"/>
  <c r="G12" i="3"/>
</calcChain>
</file>

<file path=xl/sharedStrings.xml><?xml version="1.0" encoding="utf-8"?>
<sst xmlns="http://schemas.openxmlformats.org/spreadsheetml/2006/main" count="194" uniqueCount="91">
  <si>
    <t>Persons</t>
  </si>
  <si>
    <t>Males</t>
  </si>
  <si>
    <t>Females</t>
  </si>
  <si>
    <t>Year</t>
  </si>
  <si>
    <t>All ages</t>
  </si>
  <si>
    <t>Under 30</t>
  </si>
  <si>
    <t>30-44</t>
  </si>
  <si>
    <t>45-59</t>
  </si>
  <si>
    <t>60-74</t>
  </si>
  <si>
    <t>75+</t>
  </si>
  <si>
    <t>-</t>
  </si>
  <si>
    <t>Footnote</t>
  </si>
  <si>
    <t>1) 1979-1999 ICD9 codes 291, 303, 305.0, 425.5, 571.0, 571.1, 571.2, 571.3, 571.4, 571.5, 571.8, 571.9, E860 2000 onwards: ICD10 codes F10, G31.2, G62.1, I42.6, K29.2, K70, K73, K74.0, K74.1, K74.2, K74.6, K86.0, X45, X65, Y15</t>
  </si>
  <si>
    <t>Alcohol-related deaths registered in Scotland: 1979 onwards</t>
  </si>
  <si>
    <t>With five-year moving average</t>
  </si>
  <si>
    <t>All such deaths</t>
  </si>
  <si>
    <t>approximate "95% C.I."</t>
  </si>
  <si>
    <t>outwith "95% CI"?</t>
  </si>
  <si>
    <t>Number registered in year</t>
  </si>
  <si>
    <t>5-year moving average</t>
  </si>
  <si>
    <t>likely lower</t>
  </si>
  <si>
    <t>likely upper</t>
  </si>
  <si>
    <t>Not known</t>
  </si>
  <si>
    <t>Western Isles</t>
  </si>
  <si>
    <t>Tayside</t>
  </si>
  <si>
    <t>Shetland</t>
  </si>
  <si>
    <t>Orkney</t>
  </si>
  <si>
    <t>Lothian</t>
  </si>
  <si>
    <t>Lanarkshire</t>
  </si>
  <si>
    <t>Highland</t>
  </si>
  <si>
    <t>Greater Glasgow and Clyde</t>
  </si>
  <si>
    <t>Grampian</t>
  </si>
  <si>
    <t>Forth Valley</t>
  </si>
  <si>
    <t>Fife</t>
  </si>
  <si>
    <t>Dumfries and Galloway</t>
  </si>
  <si>
    <t>Borders</t>
  </si>
  <si>
    <t>Ayrshire and Arran</t>
  </si>
  <si>
    <t>Scotland</t>
  </si>
  <si>
    <t>5-year period</t>
  </si>
  <si>
    <t>5-year moving annual averages</t>
  </si>
  <si>
    <t>3-year period</t>
  </si>
  <si>
    <t>3-year moving annual averages</t>
  </si>
  <si>
    <t>3) The Health Board figures for 1979 to 1990 may not be consistent with the Local Authority figures for this period in some cases. This is because there were a number of cases where Local Authority was not known but other information has been used to estimate the likely Health Board area.</t>
  </si>
  <si>
    <t>Figures for earlier years show what the numbers would have been had the new boundaries applied in those years (and up to 2012 have been revised from what was published in 2013 and earlier years).</t>
  </si>
  <si>
    <t>2) The statistics for each Health Board's area are based on the Board boundaries that apply with effect from 1st April 2014.</t>
  </si>
  <si>
    <t>Footnotes</t>
  </si>
  <si>
    <t>Aberdeen City</t>
  </si>
  <si>
    <t>Aberdeenshire</t>
  </si>
  <si>
    <t>Angus</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</si>
  <si>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</si>
  <si>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</si>
  <si>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</si>
  <si>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</si>
  <si>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</si>
  <si>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</si>
  <si>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</si>
  <si>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</si>
  <si>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</si>
  <si>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</si>
  <si>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</si>
  <si>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</si>
  <si>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</si>
  <si>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</si>
  <si>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</si>
  <si>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</si>
  <si>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Renfrewshire</t>
  </si>
  <si>
    <t>Scottish Borders</t>
  </si>
  <si>
    <t>Shetland Islands</t>
  </si>
  <si>
    <t>South Ayrshire</t>
  </si>
  <si>
    <t>South Lanarkshire</t>
  </si>
  <si>
    <t>Stirling</t>
  </si>
  <si>
    <t>West Dunbartonshire</t>
  </si>
  <si>
    <t>West Lothian</t>
  </si>
  <si>
    <t>All tables and chart</t>
  </si>
  <si>
    <t>Contents</t>
  </si>
  <si>
    <t>Table 1</t>
  </si>
  <si>
    <t>Table 2</t>
  </si>
  <si>
    <t>Table 3</t>
  </si>
  <si>
    <t>Chart</t>
  </si>
  <si>
    <t>Average age at death</t>
  </si>
  <si>
    <t>Argyll and Bute</t>
  </si>
  <si>
    <t>Perth and Kinross</t>
  </si>
  <si>
    <t>Alcohol-related deaths (old National Statistics definition) registered in Scotland, 1979 to 2019</t>
  </si>
  <si>
    <t>© Crown Copyright 2020</t>
  </si>
  <si>
    <t>Alcohol related deaths (old National Statistics definition), registered in Scotland: by sex and age-group, with average age at death, 1979-2019</t>
  </si>
  <si>
    <t>Alcohol-related deaths (old National Statistics definition), registered in Scotland, by NHS Board area, 1979-2019, and 3- and 5-year moving averages</t>
  </si>
  <si>
    <t xml:space="preserve">Alcohol-related deaths (old National Statistics definition), registered in Scotland: by council area, 1979-2019, and 5-year moving averages </t>
  </si>
  <si>
    <r>
      <t>Table 1 Alcohol related deaths (old National Statistics definition)</t>
    </r>
    <r>
      <rPr>
        <b/>
        <vertAlign val="superscript"/>
        <sz val="12"/>
        <rFont val="Arial"/>
        <family val="2"/>
      </rPr>
      <t>1</t>
    </r>
    <r>
      <rPr>
        <b/>
        <sz val="12"/>
        <rFont val="Arial"/>
        <family val="2"/>
      </rPr>
      <t>, registered in Scotland: by sex and age-group, with average age at death, 1979-2019</t>
    </r>
  </si>
  <si>
    <r>
      <t>Table 2 Alcohol-related deaths (old National Statistics definition)</t>
    </r>
    <r>
      <rPr>
        <b/>
        <vertAlign val="superscript"/>
        <sz val="12"/>
        <rFont val="Arial"/>
        <family val="2"/>
      </rPr>
      <t>1</t>
    </r>
    <r>
      <rPr>
        <b/>
        <sz val="12"/>
        <rFont val="Arial"/>
        <family val="2"/>
      </rPr>
      <t>, registered in Scotland, by NHS Board area</t>
    </r>
    <r>
      <rPr>
        <b/>
        <vertAlign val="superscript"/>
        <sz val="12"/>
        <rFont val="Arial"/>
        <family val="2"/>
      </rPr>
      <t>2,3</t>
    </r>
    <r>
      <rPr>
        <b/>
        <sz val="12"/>
        <rFont val="Arial"/>
        <family val="2"/>
      </rPr>
      <t>, 1979-2019, and 3- and 5-year moving averages</t>
    </r>
  </si>
  <si>
    <r>
      <t>Table 3 Alcohol-related deaths (old National Statistics definition)</t>
    </r>
    <r>
      <rPr>
        <b/>
        <vertAlign val="superscript"/>
        <sz val="12"/>
        <rFont val="Arial"/>
        <family val="2"/>
      </rPr>
      <t>1</t>
    </r>
    <r>
      <rPr>
        <b/>
        <sz val="12"/>
        <rFont val="Arial"/>
        <family val="2"/>
      </rPr>
      <t xml:space="preserve">, registered in Scotland: by council area, 1979-2019, and 5-year moving averages </t>
    </r>
  </si>
  <si>
    <t>back to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</si>
</sst>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0.0"/>
  </numFmts>
  <fonts count="38">
    <font>
      <sz val="10"/>
      <name val="Arial"/>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name val="Arial"/>
      <family val="2"/>
    </font>
    <font>
      <b/>
      <vertAlign val="superscript"/>
      <sz val="12"/>
      <name val="Arial"/>
      <family val="2"/>
    </font>
    <font>
      <sz val="10"/>
      <name val="Arial"/>
      <family val="2"/>
    </font>
    <font>
      <sz val="10"/>
      <color indexed="8"/>
      <name val="Times"/>
      <family val="1"/>
    </font>
    <font>
      <sz val="10"/>
      <name val="Times New Roman"/>
      <family val="1"/>
    </font>
    <font>
      <b/>
      <sz val="8"/>
      <name val="Arial"/>
      <family val="2"/>
    </font>
    <font>
      <sz val="8"/>
      <name val="Arial"/>
      <family val="2"/>
    </font>
    <font>
      <sz val="8"/>
      <color indexed="8"/>
      <name val="Times"/>
      <family val="1"/>
    </font>
    <font>
      <b/>
      <sz val="10"/>
      <name val="Arial"/>
      <family val="2"/>
    </font>
    <font>
      <i/>
      <sz val="10"/>
      <name val="Arial"/>
      <family val="2"/>
    </font>
    <font>
      <sz val="11"/>
      <color theme="1"/>
      <name val="Calibri"/>
      <family val="2"/>
      <scheme val="minor"/>
    </font>
    <font>
      <u/>
      <sz val="10"/>
      <color indexed="12"/>
      <name val="Arial"/>
      <family val="2"/>
    </font>
    <font>
      <sz val="12"/>
      <color theme="1"/>
      <name val="Calibri"/>
      <family val="2"/>
      <charset val="136"/>
      <scheme val="minor"/>
    </font>
    <font>
      <u/>
      <sz val="10"/>
      <name val="Arial"/>
      <family val="2"/>
    </font>
    <font>
      <b/>
      <u/>
      <sz val="10"/>
      <name val="Arial"/>
      <family val="2"/>
    </font>
    <font>
      <sz val="10"/>
      <color theme="1"/>
      <name val="Arial Unicode MS"/>
      <family val="2"/>
    </font>
    <font>
      <sz val="10"/>
      <name val="Arial Unicode MS"/>
      <family val="2"/>
    </font>
    <font>
      <u/>
      <sz val="10"/>
      <color theme="10"/>
      <name val="Arial"/>
      <family val="2"/>
    </font>
    <font>
      <b/>
      <sz val="10"/>
      <color rgb="FFFF0000"/>
      <name val="Arial"/>
      <family val="2"/>
    </font>
    <font>
      <sz val="10"/>
      <name val="Arial"/>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3"/>
        <bgColor indexed="64"/>
      </patternFill>
    </fill>
    <fill>
      <patternFill patternType="solid">
        <fgColor indexed="44"/>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bottom/>
      <diagonal/>
    </border>
    <border>
      <left/>
      <right/>
      <top style="thin">
        <color auto="1"/>
      </top>
      <bottom style="thin">
        <color auto="1"/>
      </bottom>
      <diagonal/>
    </border>
    <border>
      <left style="thin">
        <color indexed="64"/>
      </left>
      <right/>
      <top/>
      <bottom/>
      <diagonal/>
    </border>
    <border>
      <left/>
      <right/>
      <top style="medium">
        <color indexed="64"/>
      </top>
      <bottom/>
      <diagonal/>
    </border>
  </borders>
  <cellStyleXfs count="134">
    <xf numFmtId="0" fontId="0"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20" fillId="34" borderId="0">
      <protection locked="0"/>
    </xf>
    <xf numFmtId="0" fontId="13" fillId="7" borderId="7" applyNumberFormat="0" applyAlignment="0" applyProtection="0"/>
    <xf numFmtId="0" fontId="20" fillId="35" borderId="18">
      <alignment horizontal="center" vertical="center"/>
      <protection locked="0"/>
    </xf>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5" fillId="0" borderId="0" applyNumberFormat="0" applyFill="0" applyBorder="0" applyAlignment="0" applyProtection="0"/>
    <xf numFmtId="0" fontId="26" fillId="35" borderId="0">
      <alignment vertical="center"/>
      <protection locked="0"/>
    </xf>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0" fillId="0" borderId="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3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8" fillId="0" borderId="0"/>
    <xf numFmtId="0" fontId="1" fillId="0" borderId="0"/>
    <xf numFmtId="0" fontId="20"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applyFill="0"/>
    <xf numFmtId="0" fontId="20" fillId="0" borderId="0" applyFill="0"/>
    <xf numFmtId="0" fontId="1" fillId="0" borderId="0"/>
    <xf numFmtId="3" fontId="20" fillId="0" borderId="0"/>
    <xf numFmtId="3" fontId="20" fillId="0" borderId="0"/>
    <xf numFmtId="3" fontId="20"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20" fillId="35" borderId="19">
      <alignment vertical="center"/>
      <protection locked="0"/>
    </xf>
    <xf numFmtId="0" fontId="23" fillId="0" borderId="0">
      <alignment horizontal="left"/>
    </xf>
    <xf numFmtId="0" fontId="24" fillId="0" borderId="0">
      <alignment horizontal="left"/>
    </xf>
    <xf numFmtId="0" fontId="24" fillId="0" borderId="0">
      <alignment horizontal="center" vertical="center" wrapText="1"/>
    </xf>
    <xf numFmtId="0" fontId="23" fillId="0" borderId="0">
      <alignment horizontal="left" vertical="center" wrapText="1"/>
    </xf>
    <xf numFmtId="0" fontId="23" fillId="0" borderId="0">
      <alignment horizontal="right"/>
    </xf>
    <xf numFmtId="0" fontId="24" fillId="0" borderId="0">
      <alignment horizontal="left" vertical="center" wrapText="1"/>
    </xf>
    <xf numFmtId="0" fontId="24" fillId="0" borderId="0">
      <alignment horizontal="right"/>
    </xf>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24" fillId="0" borderId="0"/>
    <xf numFmtId="0" fontId="24" fillId="0" borderId="0"/>
    <xf numFmtId="0" fontId="24" fillId="0" borderId="0"/>
    <xf numFmtId="0" fontId="24" fillId="0" borderId="0"/>
    <xf numFmtId="0" fontId="35" fillId="0" borderId="0" applyNumberFormat="0" applyFill="0" applyBorder="0" applyAlignment="0" applyProtection="0"/>
    <xf numFmtId="9" fontId="37" fillId="0" borderId="0" applyFont="0" applyFill="0" applyBorder="0" applyAlignment="0" applyProtection="0"/>
  </cellStyleXfs>
  <cellXfs count="155">
    <xf numFmtId="0" fontId="0" fillId="0" borderId="0" xfId="0"/>
    <xf numFmtId="0" fontId="0" fillId="33" borderId="0" xfId="0" applyFill="1" applyBorder="1"/>
    <xf numFmtId="0" fontId="20" fillId="33" borderId="10" xfId="0" applyFont="1" applyFill="1" applyBorder="1"/>
    <xf numFmtId="0" fontId="20" fillId="33" borderId="13" xfId="0" applyFont="1" applyFill="1" applyBorder="1"/>
    <xf numFmtId="0" fontId="20" fillId="33" borderId="13" xfId="0" applyFont="1" applyFill="1" applyBorder="1" applyAlignment="1">
      <alignment horizontal="right"/>
    </xf>
    <xf numFmtId="0" fontId="20" fillId="33" borderId="14" xfId="0" applyFont="1" applyFill="1" applyBorder="1" applyAlignment="1">
      <alignment horizontal="right"/>
    </xf>
    <xf numFmtId="0" fontId="20" fillId="33" borderId="15" xfId="0" applyFont="1" applyFill="1" applyBorder="1" applyAlignment="1">
      <alignment horizontal="right"/>
    </xf>
    <xf numFmtId="1" fontId="20" fillId="33" borderId="10" xfId="0" applyNumberFormat="1" applyFont="1" applyFill="1" applyBorder="1"/>
    <xf numFmtId="3" fontId="20" fillId="33" borderId="10" xfId="0" applyNumberFormat="1" applyFont="1" applyFill="1" applyBorder="1"/>
    <xf numFmtId="3" fontId="20" fillId="33" borderId="12" xfId="0" applyNumberFormat="1" applyFont="1" applyFill="1" applyBorder="1"/>
    <xf numFmtId="1" fontId="20" fillId="33" borderId="0" xfId="0" applyNumberFormat="1" applyFont="1" applyFill="1" applyBorder="1"/>
    <xf numFmtId="3" fontId="20" fillId="33" borderId="0" xfId="0" applyNumberFormat="1" applyFont="1" applyFill="1" applyBorder="1"/>
    <xf numFmtId="3" fontId="20" fillId="33" borderId="16" xfId="0" applyNumberFormat="1" applyFont="1" applyFill="1" applyBorder="1"/>
    <xf numFmtId="3" fontId="20" fillId="33" borderId="0" xfId="0" applyNumberFormat="1" applyFont="1" applyFill="1" applyBorder="1" applyAlignment="1">
      <alignment horizontal="right"/>
    </xf>
    <xf numFmtId="0" fontId="1" fillId="33" borderId="0" xfId="1" applyFont="1" applyFill="1" applyBorder="1" applyAlignment="1">
      <alignment vertical="top" wrapText="1"/>
    </xf>
    <xf numFmtId="0" fontId="1" fillId="33" borderId="16" xfId="1" applyFont="1" applyFill="1" applyBorder="1" applyAlignment="1">
      <alignment vertical="top" wrapText="1"/>
    </xf>
    <xf numFmtId="1" fontId="20" fillId="33" borderId="13" xfId="0" applyNumberFormat="1" applyFont="1" applyFill="1" applyBorder="1"/>
    <xf numFmtId="3" fontId="20" fillId="33" borderId="13" xfId="0" applyNumberFormat="1" applyFont="1" applyFill="1" applyBorder="1"/>
    <xf numFmtId="0" fontId="1" fillId="33" borderId="13" xfId="1" applyFont="1" applyFill="1" applyBorder="1" applyAlignment="1">
      <alignment vertical="top" wrapText="1"/>
    </xf>
    <xf numFmtId="0" fontId="1" fillId="33" borderId="15" xfId="1" applyFont="1" applyFill="1" applyBorder="1" applyAlignment="1">
      <alignment vertical="top" wrapText="1"/>
    </xf>
    <xf numFmtId="1" fontId="0" fillId="33" borderId="0" xfId="0" applyNumberFormat="1" applyFill="1" applyBorder="1"/>
    <xf numFmtId="3" fontId="0" fillId="33" borderId="0" xfId="0" applyNumberFormat="1" applyFill="1" applyBorder="1"/>
    <xf numFmtId="0" fontId="0" fillId="33" borderId="0" xfId="0" applyNumberFormat="1" applyFill="1" applyBorder="1"/>
    <xf numFmtId="0" fontId="21" fillId="33" borderId="0" xfId="0" applyFont="1" applyFill="1" applyBorder="1" applyAlignment="1">
      <alignment horizontal="right"/>
    </xf>
    <xf numFmtId="0" fontId="22" fillId="33" borderId="0" xfId="0" applyFont="1" applyFill="1" applyBorder="1" applyAlignment="1"/>
    <xf numFmtId="1" fontId="24" fillId="33" borderId="0" xfId="0" applyNumberFormat="1" applyFont="1" applyFill="1" applyBorder="1"/>
    <xf numFmtId="3" fontId="24" fillId="33" borderId="0" xfId="0" applyNumberFormat="1" applyFont="1" applyFill="1" applyBorder="1"/>
    <xf numFmtId="0" fontId="24" fillId="33" borderId="0" xfId="0" applyNumberFormat="1" applyFont="1" applyFill="1" applyBorder="1"/>
    <xf numFmtId="0" fontId="25" fillId="33" borderId="0" xfId="0" applyFont="1" applyFill="1" applyBorder="1" applyAlignment="1">
      <alignment horizontal="right"/>
    </xf>
    <xf numFmtId="0" fontId="0" fillId="33" borderId="0" xfId="0" applyFill="1"/>
    <xf numFmtId="0" fontId="20" fillId="33" borderId="0" xfId="0" applyFont="1" applyFill="1"/>
    <xf numFmtId="0" fontId="20" fillId="33" borderId="0" xfId="0" applyFont="1" applyFill="1" applyAlignment="1">
      <alignment horizontal="left" vertical="top"/>
    </xf>
    <xf numFmtId="0" fontId="26" fillId="33" borderId="17" xfId="0" applyFont="1" applyFill="1" applyBorder="1" applyAlignment="1">
      <alignment horizontal="left" vertical="top"/>
    </xf>
    <xf numFmtId="0" fontId="20" fillId="33" borderId="17" xfId="0" applyFont="1" applyFill="1" applyBorder="1" applyAlignment="1">
      <alignment horizontal="right" vertical="top" wrapText="1"/>
    </xf>
    <xf numFmtId="0" fontId="27" fillId="33" borderId="17" xfId="0" applyFont="1" applyFill="1" applyBorder="1" applyAlignment="1">
      <alignment horizontal="left" vertical="top"/>
    </xf>
    <xf numFmtId="0" fontId="26" fillId="33" borderId="0" xfId="0" applyFont="1" applyFill="1" applyBorder="1" applyAlignment="1">
      <alignment horizontal="left" vertical="top"/>
    </xf>
    <xf numFmtId="0" fontId="27" fillId="33" borderId="0" xfId="0" applyFont="1" applyFill="1" applyAlignment="1">
      <alignment horizontal="right" vertical="top" wrapText="1"/>
    </xf>
    <xf numFmtId="0" fontId="27" fillId="33" borderId="0" xfId="0" applyFont="1" applyFill="1" applyAlignment="1">
      <alignment horizontal="right" vertical="top"/>
    </xf>
    <xf numFmtId="1" fontId="27" fillId="33" borderId="0" xfId="0" applyNumberFormat="1" applyFont="1" applyFill="1" applyAlignment="1">
      <alignment horizontal="right" vertical="top" wrapText="1"/>
    </xf>
    <xf numFmtId="0" fontId="27" fillId="33" borderId="0" xfId="0" applyFont="1" applyFill="1"/>
    <xf numFmtId="0" fontId="20" fillId="33" borderId="17" xfId="0" applyFont="1" applyFill="1" applyBorder="1" applyAlignment="1">
      <alignment horizontal="left" vertical="top"/>
    </xf>
    <xf numFmtId="0" fontId="27" fillId="33" borderId="17" xfId="0" applyFont="1" applyFill="1" applyBorder="1"/>
    <xf numFmtId="0" fontId="24" fillId="33" borderId="0" xfId="0" applyFont="1" applyFill="1"/>
    <xf numFmtId="0" fontId="0" fillId="0" borderId="0" xfId="0" applyFill="1" applyBorder="1"/>
    <xf numFmtId="0" fontId="24" fillId="33" borderId="0" xfId="0" applyFont="1" applyFill="1" applyBorder="1"/>
    <xf numFmtId="0" fontId="0" fillId="33" borderId="13" xfId="0" applyFill="1" applyBorder="1"/>
    <xf numFmtId="0" fontId="31" fillId="33" borderId="13" xfId="0" applyFont="1" applyFill="1" applyBorder="1"/>
    <xf numFmtId="41" fontId="0" fillId="33" borderId="13" xfId="0" applyNumberFormat="1" applyFill="1" applyBorder="1" applyAlignment="1">
      <alignment horizontal="right"/>
    </xf>
    <xf numFmtId="0" fontId="0" fillId="33" borderId="13" xfId="0" applyNumberFormat="1" applyFill="1" applyBorder="1"/>
    <xf numFmtId="41" fontId="0" fillId="33" borderId="0" xfId="0" applyNumberFormat="1" applyFill="1" applyBorder="1" applyAlignment="1">
      <alignment horizontal="right"/>
    </xf>
    <xf numFmtId="0" fontId="0" fillId="33" borderId="0" xfId="0" applyNumberFormat="1" applyFill="1" applyBorder="1" applyAlignment="1">
      <alignment horizontal="right"/>
    </xf>
    <xf numFmtId="0" fontId="26" fillId="33" borderId="0" xfId="0" applyFont="1" applyFill="1" applyBorder="1"/>
    <xf numFmtId="3" fontId="26" fillId="33" borderId="0" xfId="0" applyNumberFormat="1" applyFont="1" applyFill="1" applyBorder="1"/>
    <xf numFmtId="1" fontId="26" fillId="33" borderId="0" xfId="0" applyNumberFormat="1" applyFont="1" applyFill="1" applyBorder="1"/>
    <xf numFmtId="0" fontId="26" fillId="33" borderId="0" xfId="0" applyNumberFormat="1" applyFont="1" applyFill="1" applyBorder="1"/>
    <xf numFmtId="1" fontId="0" fillId="33" borderId="13" xfId="0" applyNumberFormat="1" applyFill="1" applyBorder="1"/>
    <xf numFmtId="0" fontId="0" fillId="33" borderId="0" xfId="0" applyFill="1" applyBorder="1" applyAlignment="1">
      <alignment horizontal="center"/>
    </xf>
    <xf numFmtId="0" fontId="0" fillId="33" borderId="0" xfId="0" applyFill="1" applyBorder="1" applyAlignment="1"/>
    <xf numFmtId="0" fontId="0" fillId="33" borderId="10" xfId="0" applyFill="1" applyBorder="1"/>
    <xf numFmtId="41" fontId="20" fillId="33" borderId="13" xfId="0" applyNumberFormat="1" applyFont="1" applyFill="1" applyBorder="1"/>
    <xf numFmtId="41" fontId="20" fillId="33" borderId="0" xfId="0" applyNumberFormat="1" applyFont="1" applyFill="1" applyBorder="1"/>
    <xf numFmtId="0" fontId="23" fillId="33" borderId="0" xfId="0" applyFont="1" applyFill="1" applyBorder="1"/>
    <xf numFmtId="41" fontId="0" fillId="33" borderId="13" xfId="0" applyNumberFormat="1" applyFill="1" applyBorder="1"/>
    <xf numFmtId="0" fontId="33" fillId="0" borderId="0" xfId="1" applyFont="1" applyFill="1" applyAlignment="1">
      <alignment vertical="top"/>
    </xf>
    <xf numFmtId="0" fontId="33" fillId="33" borderId="0" xfId="1" applyFont="1" applyFill="1" applyAlignment="1">
      <alignment vertical="top"/>
    </xf>
    <xf numFmtId="0" fontId="34" fillId="33" borderId="0" xfId="0" applyFont="1" applyFill="1" applyAlignment="1">
      <alignment vertical="top"/>
    </xf>
    <xf numFmtId="41" fontId="0" fillId="33" borderId="0" xfId="0" applyNumberFormat="1" applyFill="1" applyBorder="1"/>
    <xf numFmtId="0" fontId="26" fillId="33" borderId="10" xfId="0" applyFont="1" applyFill="1" applyBorder="1"/>
    <xf numFmtId="0" fontId="26" fillId="33" borderId="10" xfId="0" applyFont="1" applyFill="1" applyBorder="1" applyAlignment="1">
      <alignment horizontal="center" wrapText="1"/>
    </xf>
    <xf numFmtId="0" fontId="26" fillId="33" borderId="10" xfId="0" applyFont="1" applyFill="1" applyBorder="1" applyAlignment="1">
      <alignment wrapText="1"/>
    </xf>
    <xf numFmtId="0" fontId="26" fillId="33" borderId="13" xfId="0" applyFont="1" applyFill="1" applyBorder="1"/>
    <xf numFmtId="0" fontId="26" fillId="33" borderId="0" xfId="0" applyFont="1" applyFill="1"/>
    <xf numFmtId="3" fontId="26" fillId="33" borderId="0" xfId="0" applyNumberFormat="1" applyFont="1" applyFill="1"/>
    <xf numFmtId="41" fontId="20" fillId="33" borderId="0" xfId="0" applyNumberFormat="1" applyFont="1" applyFill="1" applyAlignment="1">
      <alignment horizontal="right"/>
    </xf>
    <xf numFmtId="41" fontId="20" fillId="33" borderId="0" xfId="0" applyNumberFormat="1" applyFont="1" applyFill="1" applyBorder="1" applyAlignment="1">
      <alignment horizontal="right"/>
    </xf>
    <xf numFmtId="41" fontId="20" fillId="33" borderId="0" xfId="0" applyNumberFormat="1" applyFont="1" applyFill="1"/>
    <xf numFmtId="41" fontId="20" fillId="33" borderId="13" xfId="0" applyNumberFormat="1" applyFont="1" applyFill="1" applyBorder="1" applyAlignment="1">
      <alignment horizontal="right"/>
    </xf>
    <xf numFmtId="0" fontId="23" fillId="33" borderId="0" xfId="0" applyFont="1" applyFill="1"/>
    <xf numFmtId="0" fontId="20" fillId="33" borderId="0" xfId="0" applyFont="1" applyFill="1" applyBorder="1"/>
    <xf numFmtId="0" fontId="20" fillId="33" borderId="0" xfId="0" applyFont="1" applyFill="1" applyBorder="1" applyAlignment="1">
      <alignment horizontal="center"/>
    </xf>
    <xf numFmtId="0" fontId="20" fillId="33" borderId="0" xfId="0" applyNumberFormat="1" applyFont="1" applyFill="1" applyBorder="1"/>
    <xf numFmtId="0" fontId="20" fillId="0" borderId="0" xfId="0" applyFont="1"/>
    <xf numFmtId="41" fontId="0" fillId="0" borderId="0" xfId="0" applyNumberFormat="1"/>
    <xf numFmtId="0" fontId="26" fillId="0" borderId="0" xfId="0" applyFont="1" applyBorder="1"/>
    <xf numFmtId="3" fontId="26" fillId="0" borderId="0" xfId="0" applyNumberFormat="1" applyFont="1" applyFill="1" applyBorder="1"/>
    <xf numFmtId="41" fontId="20" fillId="0" borderId="0" xfId="0" applyNumberFormat="1" applyFont="1" applyFill="1" applyBorder="1"/>
    <xf numFmtId="41" fontId="20" fillId="0" borderId="13" xfId="0" applyNumberFormat="1" applyFont="1" applyFill="1" applyBorder="1"/>
    <xf numFmtId="41" fontId="0" fillId="0" borderId="0" xfId="0" applyNumberFormat="1" applyFill="1" applyBorder="1"/>
    <xf numFmtId="41" fontId="0" fillId="0" borderId="13" xfId="0" applyNumberFormat="1" applyFill="1" applyBorder="1" applyAlignment="1">
      <alignment horizontal="right"/>
    </xf>
    <xf numFmtId="3" fontId="20" fillId="0" borderId="0" xfId="0" applyNumberFormat="1" applyFont="1" applyFill="1" applyBorder="1"/>
    <xf numFmtId="0" fontId="20" fillId="33" borderId="0" xfId="0" applyFont="1" applyFill="1" applyBorder="1" applyAlignment="1">
      <alignment horizontal="right"/>
    </xf>
    <xf numFmtId="0" fontId="20" fillId="33" borderId="13" xfId="0" applyFont="1" applyFill="1" applyBorder="1" applyAlignment="1">
      <alignment horizontal="left"/>
    </xf>
    <xf numFmtId="164" fontId="20" fillId="33" borderId="0" xfId="0" applyNumberFormat="1" applyFont="1" applyFill="1" applyBorder="1"/>
    <xf numFmtId="164" fontId="1" fillId="33" borderId="0" xfId="1" applyNumberFormat="1" applyFont="1" applyFill="1" applyBorder="1" applyAlignment="1">
      <alignment vertical="top" wrapText="1"/>
    </xf>
    <xf numFmtId="0" fontId="35" fillId="33" borderId="0" xfId="132" applyFill="1" applyBorder="1" applyAlignment="1"/>
    <xf numFmtId="0" fontId="20" fillId="33" borderId="11" xfId="0" applyFont="1" applyFill="1" applyBorder="1" applyAlignment="1">
      <alignment horizontal="left"/>
    </xf>
    <xf numFmtId="0" fontId="20" fillId="33" borderId="14" xfId="0" applyFont="1" applyFill="1" applyBorder="1" applyAlignment="1">
      <alignment horizontal="left"/>
    </xf>
    <xf numFmtId="164" fontId="20" fillId="33" borderId="20" xfId="0" applyNumberFormat="1" applyFont="1" applyFill="1" applyBorder="1"/>
    <xf numFmtId="164" fontId="1" fillId="33" borderId="20" xfId="1" applyNumberFormat="1" applyFont="1" applyFill="1" applyBorder="1" applyAlignment="1">
      <alignment vertical="top" wrapText="1"/>
    </xf>
    <xf numFmtId="0" fontId="1" fillId="33" borderId="20" xfId="1" applyFont="1" applyFill="1" applyBorder="1" applyAlignment="1">
      <alignment vertical="top" wrapText="1"/>
    </xf>
    <xf numFmtId="0" fontId="1" fillId="33" borderId="14" xfId="1" applyFont="1" applyFill="1" applyBorder="1" applyAlignment="1">
      <alignment vertical="top" wrapText="1"/>
    </xf>
    <xf numFmtId="0" fontId="26" fillId="33" borderId="10" xfId="0" applyFont="1" applyFill="1" applyBorder="1" applyAlignment="1">
      <alignment horizontal="center" wrapText="1"/>
    </xf>
    <xf numFmtId="0" fontId="20" fillId="33" borderId="0" xfId="0" applyFont="1" applyFill="1"/>
    <xf numFmtId="0" fontId="26" fillId="33" borderId="10" xfId="0" applyFont="1" applyFill="1" applyBorder="1" applyAlignment="1">
      <alignment horizontal="center" wrapText="1"/>
    </xf>
    <xf numFmtId="0" fontId="20" fillId="33" borderId="0" xfId="0" applyFont="1" applyFill="1"/>
    <xf numFmtId="0" fontId="36" fillId="0" borderId="0" xfId="0" applyFont="1"/>
    <xf numFmtId="0" fontId="1" fillId="0" borderId="0" xfId="1" applyFont="1" applyFill="1" applyBorder="1" applyAlignment="1">
      <alignment vertical="top" wrapText="1"/>
    </xf>
    <xf numFmtId="0" fontId="34" fillId="0" borderId="0" xfId="0" applyFont="1" applyFill="1" applyAlignment="1">
      <alignment vertical="top"/>
    </xf>
    <xf numFmtId="3" fontId="26" fillId="0" borderId="0" xfId="0" applyNumberFormat="1" applyFont="1" applyFill="1"/>
    <xf numFmtId="0" fontId="20" fillId="0" borderId="0" xfId="0" applyFont="1" applyFill="1"/>
    <xf numFmtId="0" fontId="18" fillId="0" borderId="0" xfId="0" applyFont="1" applyBorder="1" applyAlignment="1">
      <alignment horizontal="left"/>
    </xf>
    <xf numFmtId="0" fontId="24" fillId="0" borderId="0" xfId="0" applyFont="1" applyBorder="1"/>
    <xf numFmtId="0" fontId="18" fillId="33" borderId="0" xfId="0" applyFont="1" applyFill="1" applyAlignment="1">
      <alignment horizontal="left"/>
    </xf>
    <xf numFmtId="0" fontId="18" fillId="33" borderId="0" xfId="0" applyFont="1" applyFill="1" applyBorder="1" applyAlignment="1">
      <alignment horizontal="left"/>
    </xf>
    <xf numFmtId="0" fontId="24" fillId="33" borderId="0" xfId="0" applyFont="1" applyFill="1" applyAlignment="1">
      <alignment vertical="center"/>
    </xf>
    <xf numFmtId="0" fontId="18" fillId="33" borderId="0" xfId="0" applyFont="1" applyFill="1" applyAlignment="1">
      <alignment horizontal="left" vertical="top"/>
    </xf>
    <xf numFmtId="0" fontId="20" fillId="33" borderId="0" xfId="0" applyFont="1" applyFill="1"/>
    <xf numFmtId="0" fontId="35" fillId="33" borderId="0" xfId="132" applyFill="1" applyBorder="1"/>
    <xf numFmtId="9" fontId="14" fillId="33" borderId="13" xfId="133" applyFont="1" applyFill="1" applyBorder="1"/>
    <xf numFmtId="0" fontId="18" fillId="0" borderId="0" xfId="0" applyFont="1" applyBorder="1" applyAlignment="1">
      <alignment horizontal="left"/>
    </xf>
    <xf numFmtId="0" fontId="26" fillId="0" borderId="0" xfId="0" applyFont="1" applyBorder="1"/>
    <xf numFmtId="0" fontId="24" fillId="0" borderId="0" xfId="0" applyFont="1" applyBorder="1"/>
    <xf numFmtId="0" fontId="35" fillId="0" borderId="0" xfId="132"/>
    <xf numFmtId="0" fontId="35" fillId="0" borderId="0" xfId="132" applyAlignment="1">
      <alignment horizontal="left"/>
    </xf>
    <xf numFmtId="0" fontId="18" fillId="33" borderId="0" xfId="0" applyFont="1" applyFill="1" applyAlignment="1">
      <alignment horizontal="left"/>
    </xf>
    <xf numFmtId="0" fontId="24" fillId="33" borderId="0" xfId="0" applyFont="1" applyFill="1" applyBorder="1" applyAlignment="1">
      <alignment horizontal="left"/>
    </xf>
    <xf numFmtId="0" fontId="20" fillId="33" borderId="10" xfId="0" applyFont="1" applyFill="1" applyBorder="1" applyAlignment="1">
      <alignment horizontal="center"/>
    </xf>
    <xf numFmtId="0" fontId="20" fillId="33" borderId="11" xfId="0" applyFont="1" applyFill="1" applyBorder="1" applyAlignment="1">
      <alignment horizontal="center"/>
    </xf>
    <xf numFmtId="0" fontId="20" fillId="33" borderId="12" xfId="0" applyFont="1" applyFill="1" applyBorder="1" applyAlignment="1">
      <alignment horizontal="center"/>
    </xf>
    <xf numFmtId="1" fontId="23" fillId="33" borderId="0" xfId="0" applyNumberFormat="1" applyFont="1" applyFill="1" applyBorder="1" applyAlignment="1">
      <alignment horizontal="left"/>
    </xf>
    <xf numFmtId="0" fontId="24" fillId="33" borderId="0" xfId="0" applyFont="1" applyFill="1" applyBorder="1" applyAlignment="1">
      <alignment horizontal="left" vertical="top" wrapText="1"/>
    </xf>
    <xf numFmtId="0" fontId="18" fillId="33" borderId="0" xfId="0" applyFont="1" applyFill="1" applyBorder="1" applyAlignment="1">
      <alignment horizontal="left"/>
    </xf>
    <xf numFmtId="0" fontId="26" fillId="33" borderId="0" xfId="0" applyFont="1" applyFill="1" applyBorder="1" applyAlignment="1">
      <alignment horizontal="center"/>
    </xf>
    <xf numFmtId="0" fontId="26" fillId="33" borderId="10" xfId="0" applyFont="1" applyFill="1" applyBorder="1" applyAlignment="1">
      <alignment horizontal="center"/>
    </xf>
    <xf numFmtId="0" fontId="24" fillId="33" borderId="0" xfId="0" applyFont="1" applyFill="1" applyAlignment="1">
      <alignment vertical="center"/>
    </xf>
    <xf numFmtId="0" fontId="32" fillId="33" borderId="0" xfId="0" applyFont="1" applyFill="1" applyBorder="1"/>
    <xf numFmtId="0" fontId="26" fillId="33" borderId="10" xfId="0" applyFont="1" applyFill="1" applyBorder="1" applyAlignment="1">
      <alignment horizontal="center" wrapText="1"/>
    </xf>
    <xf numFmtId="0" fontId="24" fillId="33" borderId="0" xfId="0" applyFont="1" applyFill="1" applyBorder="1" applyAlignment="1">
      <alignment horizontal="left" wrapText="1"/>
    </xf>
    <xf numFmtId="0" fontId="26" fillId="33" borderId="10" xfId="0" applyFont="1" applyFill="1" applyBorder="1" applyAlignment="1">
      <alignment horizontal="center" vertical="center" wrapText="1"/>
    </xf>
    <xf numFmtId="0" fontId="18" fillId="33" borderId="0" xfId="0" applyFont="1" applyFill="1" applyAlignment="1">
      <alignment horizontal="left" vertical="top"/>
    </xf>
    <xf numFmtId="0" fontId="20" fillId="33" borderId="0" xfId="0" applyFont="1" applyFill="1"/>
    <xf numFmtId="0" fontId="35" fillId="33" borderId="0" xfId="132" applyFill="1" applyBorder="1"/>
    <xf numFmtId="0" fontId="35" fillId="33" borderId="0" xfId="132" applyFill="1" applyBorder="1" applyAlignment="1"/>
    <xf numFmtId="0" fontId="24" fillId="33" borderId="0" xfId="0" applyFont="1" applyFill="1" applyAlignment="1">
      <alignment vertical="center" wrapText="1"/>
    </xf>
    <xf numFmtId="0" fontId="24" fillId="33" borderId="0" xfId="0" applyFont="1" applyFill="1" applyAlignment="1">
      <alignment vertical="center" wrapText="1"/>
    </xf>
    <xf numFmtId="1" fontId="20" fillId="33" borderId="0" xfId="0" applyNumberFormat="1" applyFont="1" applyFill="1" applyAlignment="1">
      <alignment horizontal="center" vertical="top"/>
    </xf>
    <xf numFmtId="1" fontId="20" fillId="33" borderId="0" xfId="0" applyNumberFormat="1" applyFont="1" applyFill="1" applyAlignment="1">
      <alignment horizontal="right" vertical="top"/>
    </xf>
    <xf numFmtId="1" fontId="24" fillId="33" borderId="0" xfId="0" applyNumberFormat="1" applyFont="1" applyFill="1" applyAlignment="1">
      <alignment horizontal="center" vertical="top" wrapText="1"/>
    </xf>
    <xf numFmtId="0" fontId="20" fillId="33" borderId="0" xfId="0" applyFont="1" applyFill="1" applyAlignment="1">
      <alignment horizontal="right" vertical="top" wrapText="1"/>
    </xf>
    <xf numFmtId="0" fontId="20" fillId="33" borderId="21" xfId="0" applyFont="1" applyFill="1" applyBorder="1" applyAlignment="1">
      <alignment horizontal="right" vertical="top" wrapText="1"/>
    </xf>
    <xf numFmtId="0" fontId="27" fillId="33" borderId="0" xfId="0" applyFont="1" applyFill="1" applyAlignment="1">
      <alignment horizontal="right" vertical="top" wrapText="1"/>
    </xf>
    <xf numFmtId="0" fontId="27" fillId="33" borderId="21" xfId="0" applyFont="1" applyFill="1" applyBorder="1" applyAlignment="1">
      <alignment horizontal="right" vertical="top" wrapText="1"/>
    </xf>
    <xf numFmtId="0" fontId="20" fillId="33" borderId="0" xfId="0" applyFont="1" applyFill="1" applyBorder="1" applyAlignment="1">
      <alignment horizontal="right" vertical="top" wrapText="1"/>
    </xf>
    <xf numFmtId="0" fontId="27" fillId="33" borderId="0" xfId="0" applyFont="1" applyFill="1" applyBorder="1" applyAlignment="1">
      <alignment horizontal="right" vertical="top" wrapText="1"/>
    </xf>
    <xf numFmtId="0" fontId="24" fillId="33" borderId="0" xfId="0" applyFont="1" applyFill="1"/>
  </cellXfs>
  <cellStyles count="134">
    <cellStyle name="20% - Accent1 2" xfId="2"/>
    <cellStyle name="20% - Accent1 2 2" xfId="3"/>
    <cellStyle name="20% - Accent2 2" xfId="4"/>
    <cellStyle name="20% - Accent2 2 2" xfId="5"/>
    <cellStyle name="20% - Accent3 2" xfId="6"/>
    <cellStyle name="20% - Accent3 2 2" xfId="7"/>
    <cellStyle name="20% - Accent4 2" xfId="8"/>
    <cellStyle name="20% - Accent4 2 2" xfId="9"/>
    <cellStyle name="20% - Accent5 2" xfId="10"/>
    <cellStyle name="20% - Accent5 2 2" xfId="11"/>
    <cellStyle name="20% - Accent6 2" xfId="12"/>
    <cellStyle name="20% - Accent6 2 2" xfId="13"/>
    <cellStyle name="40% - Accent1 2" xfId="14"/>
    <cellStyle name="40% - Accent1 2 2" xfId="15"/>
    <cellStyle name="40% - Accent2 2" xfId="16"/>
    <cellStyle name="40% - Accent2 2 2" xfId="17"/>
    <cellStyle name="40% - Accent3 2" xfId="18"/>
    <cellStyle name="40% - Accent3 2 2" xfId="19"/>
    <cellStyle name="40% - Accent4 2" xfId="20"/>
    <cellStyle name="40% - Accent4 2 2" xfId="21"/>
    <cellStyle name="40% - Accent5 2" xfId="22"/>
    <cellStyle name="40% - Accent5 2 2" xfId="23"/>
    <cellStyle name="40% - Accent6 2" xfId="24"/>
    <cellStyle name="40% - Accent6 2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ells" xfId="40"/>
    <cellStyle name="Check Cell 2" xfId="41"/>
    <cellStyle name="column field" xfId="42"/>
    <cellStyle name="Comma 2" xfId="43"/>
    <cellStyle name="Comma 2 2" xfId="44"/>
    <cellStyle name="Comma 3" xfId="45"/>
    <cellStyle name="Comma 4" xfId="46"/>
    <cellStyle name="Comma 4 2" xfId="47"/>
    <cellStyle name="Comma 5" xfId="48"/>
    <cellStyle name="Comma 5 2" xfId="49"/>
    <cellStyle name="Comma 6" xfId="50"/>
    <cellStyle name="Comma 6 2" xfId="51"/>
    <cellStyle name="Comma 7" xfId="52"/>
    <cellStyle name="Explanatory Text 2" xfId="53"/>
    <cellStyle name="field names" xfId="54"/>
    <cellStyle name="Good 2" xfId="55"/>
    <cellStyle name="Heading 1 2" xfId="56"/>
    <cellStyle name="Heading 2 2" xfId="57"/>
    <cellStyle name="Heading 3 2" xfId="58"/>
    <cellStyle name="Heading 4 2" xfId="59"/>
    <cellStyle name="Headings" xfId="60"/>
    <cellStyle name="Hyperlink" xfId="132" builtinId="8"/>
    <cellStyle name="Hyperlink 2" xfId="61"/>
    <cellStyle name="Hyperlink 2 2" xfId="62"/>
    <cellStyle name="Hyperlink 3" xfId="63"/>
    <cellStyle name="Hyperlink 3 2" xfId="64"/>
    <cellStyle name="Input 2" xfId="65"/>
    <cellStyle name="Linked Cell 2" xfId="66"/>
    <cellStyle name="Neutral 2" xfId="67"/>
    <cellStyle name="Normal" xfId="0" builtinId="0"/>
    <cellStyle name="Normal 10" xfId="68"/>
    <cellStyle name="Normal 2" xfId="1"/>
    <cellStyle name="Normal 2 2" xfId="69"/>
    <cellStyle name="Normal 2 2 2" xfId="70"/>
    <cellStyle name="Normal 2 2 2 2" xfId="71"/>
    <cellStyle name="Normal 2 2 2 2 2" xfId="72"/>
    <cellStyle name="Normal 2 2 2 2 3" xfId="73"/>
    <cellStyle name="Normal 2 2 2 3" xfId="74"/>
    <cellStyle name="Normal 2 2 2 4" xfId="75"/>
    <cellStyle name="Normal 2 2 3" xfId="76"/>
    <cellStyle name="Normal 2 2 4" xfId="77"/>
    <cellStyle name="Normal 2 3" xfId="78"/>
    <cellStyle name="Normal 3" xfId="79"/>
    <cellStyle name="Normal 3 2" xfId="80"/>
    <cellStyle name="Normal 3 3" xfId="81"/>
    <cellStyle name="Normal 3 3 2" xfId="82"/>
    <cellStyle name="Normal 3 4" xfId="83"/>
    <cellStyle name="Normal 3 4 2" xfId="84"/>
    <cellStyle name="Normal 3 5" xfId="85"/>
    <cellStyle name="Normal 3 6" xfId="86"/>
    <cellStyle name="Normal 4" xfId="87"/>
    <cellStyle name="Normal 4 2" xfId="88"/>
    <cellStyle name="Normal 4 2 2" xfId="89"/>
    <cellStyle name="Normal 4 3" xfId="90"/>
    <cellStyle name="Normal 4 3 2" xfId="91"/>
    <cellStyle name="Normal 5" xfId="92"/>
    <cellStyle name="Normal 5 2" xfId="93"/>
    <cellStyle name="Normal 6" xfId="94"/>
    <cellStyle name="Normal 6 2" xfId="95"/>
    <cellStyle name="Normal 7" xfId="96"/>
    <cellStyle name="Normal 8" xfId="97"/>
    <cellStyle name="Normal 8 2" xfId="98"/>
    <cellStyle name="Normal 9" xfId="99"/>
    <cellStyle name="Normal10" xfId="100"/>
    <cellStyle name="Normal10 2" xfId="101"/>
    <cellStyle name="Normal10 3" xfId="102"/>
    <cellStyle name="Note 2" xfId="103"/>
    <cellStyle name="Note 2 2" xfId="104"/>
    <cellStyle name="Note 3" xfId="105"/>
    <cellStyle name="Output 2" xfId="106"/>
    <cellStyle name="Percent" xfId="133" builtinId="5"/>
    <cellStyle name="Percent 2" xfId="107"/>
    <cellStyle name="Percent 2 2" xfId="108"/>
    <cellStyle name="Percent 3" xfId="109"/>
    <cellStyle name="Percent 3 2" xfId="110"/>
    <cellStyle name="Percent 3 2 2" xfId="111"/>
    <cellStyle name="Percent 3 3" xfId="112"/>
    <cellStyle name="Percent 4" xfId="113"/>
    <cellStyle name="Percent 5" xfId="114"/>
    <cellStyle name="Percent 5 2" xfId="115"/>
    <cellStyle name="Percent 6" xfId="116"/>
    <cellStyle name="rowfield" xfId="117"/>
    <cellStyle name="Style1" xfId="118"/>
    <cellStyle name="Style2" xfId="119"/>
    <cellStyle name="Style3" xfId="120"/>
    <cellStyle name="Style4" xfId="121"/>
    <cellStyle name="Style5" xfId="122"/>
    <cellStyle name="Style6" xfId="123"/>
    <cellStyle name="Style7" xfId="124"/>
    <cellStyle name="Title 2" xfId="125"/>
    <cellStyle name="Total 2" xfId="126"/>
    <cellStyle name="Warning Text 2" xfId="127"/>
    <cellStyle name="whole number" xfId="128"/>
    <cellStyle name="whole number 2" xfId="129"/>
    <cellStyle name="whole number 2 2" xfId="130"/>
    <cellStyle name="whole number 3" xfId="1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ustomXml" Target="../customXml/item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200" b="1"/>
            </a:pPr>
            <a:r>
              <a:rPr lang="en-GB" sz="1200" b="1"/>
              <a:t>Chart 1:  Alcohol-related</a:t>
            </a:r>
            <a:r>
              <a:rPr lang="en-GB" sz="1200" b="1" baseline="0"/>
              <a:t> deaths </a:t>
            </a:r>
            <a:r>
              <a:rPr lang="en-GB" sz="1200" b="1"/>
              <a:t>registered in Scotland, 1979 to 2019 with five-year moving annual averages and the likely range of values around the average</a:t>
            </a:r>
          </a:p>
        </c:rich>
      </c:tx>
      <c:layout>
        <c:manualLayout>
          <c:xMode val="edge"/>
          <c:yMode val="edge"/>
          <c:x val="0.13230396811094464"/>
          <c:y val="6.2758621939261183E-3"/>
        </c:manualLayout>
      </c:layout>
      <c:overlay val="0"/>
    </c:title>
    <c:autoTitleDeleted val="0"/>
    <c:plotArea>
      <c:layout>
        <c:manualLayout>
          <c:layoutTarget val="inner"/>
          <c:xMode val="edge"/>
          <c:yMode val="edge"/>
          <c:x val="9.8061585143622385E-2"/>
          <c:y val="0.10308695558765217"/>
          <c:w val="0.8794173171841142"/>
          <c:h val="0.69988360920046555"/>
        </c:manualLayout>
      </c:layout>
      <c:areaChart>
        <c:grouping val="standard"/>
        <c:varyColors val="0"/>
        <c:ser>
          <c:idx val="4"/>
          <c:order val="0"/>
          <c:tx>
            <c:v>likely upper</c:v>
          </c:tx>
          <c:spPr>
            <a:solidFill>
              <a:srgbClr val="93A7CC">
                <a:alpha val="50000"/>
              </a:srgbClr>
            </a:solidFill>
            <a:ln w="38100">
              <a:noFill/>
              <a:prstDash val="sysDash"/>
            </a:ln>
          </c:spPr>
          <c:cat>
            <c:numRef>
              <c:f>'numbers for Chart'!$A$9:$A$49</c:f>
              <c:numCache>
                <c:formatCode>0</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'numbers for Chart'!$E$9:$E$49</c:f>
              <c:numCache>
                <c:formatCode>General</c:formatCode>
                <c:ptCount val="41"/>
                <c:pt idx="2" formatCode="0">
                  <c:v>649.61428363242703</c:v>
                </c:pt>
                <c:pt idx="3" formatCode="0">
                  <c:v>635.24791017164716</c:v>
                </c:pt>
                <c:pt idx="4" formatCode="0">
                  <c:v>636.28917404947208</c:v>
                </c:pt>
                <c:pt idx="5" formatCode="0">
                  <c:v>627.33314866077228</c:v>
                </c:pt>
                <c:pt idx="6" formatCode="0">
                  <c:v>624.62499349297195</c:v>
                </c:pt>
                <c:pt idx="7" formatCode="0">
                  <c:v>635.66441993875515</c:v>
                </c:pt>
                <c:pt idx="8" formatCode="0">
                  <c:v>646.90807704254996</c:v>
                </c:pt>
                <c:pt idx="9" formatCode="0">
                  <c:v>658.77205687430899</c:v>
                </c:pt>
                <c:pt idx="10" formatCode="0">
                  <c:v>670.42368914482347</c:v>
                </c:pt>
                <c:pt idx="11" formatCode="0">
                  <c:v>673.12794808521585</c:v>
                </c:pt>
                <c:pt idx="12" formatCode="0">
                  <c:v>674.3759942372335</c:v>
                </c:pt>
                <c:pt idx="13" formatCode="0">
                  <c:v>698.28811256079359</c:v>
                </c:pt>
                <c:pt idx="14" formatCode="0">
                  <c:v>734.64557397521821</c:v>
                </c:pt>
                <c:pt idx="15" formatCode="0">
                  <c:v>809.12540395845997</c:v>
                </c:pt>
                <c:pt idx="16" formatCode="0">
                  <c:v>908.30951894845305</c:v>
                </c:pt>
                <c:pt idx="17" formatCode="0">
                  <c:v>1010.405194586171</c:v>
                </c:pt>
                <c:pt idx="18" formatCode="0">
                  <c:v>1115.2197500766549</c:v>
                </c:pt>
                <c:pt idx="19" formatCode="0">
                  <c:v>1209.9988165576885</c:v>
                </c:pt>
                <c:pt idx="20" formatCode="0">
                  <c:v>1295.4114276386363</c:v>
                </c:pt>
                <c:pt idx="21" formatCode="0">
                  <c:v>1383.0044197545978</c:v>
                </c:pt>
                <c:pt idx="22" formatCode="0">
                  <c:v>1464.7707717540861</c:v>
                </c:pt>
                <c:pt idx="23" formatCode="0">
                  <c:v>1511.7891812859857</c:v>
                </c:pt>
                <c:pt idx="24" formatCode="0">
                  <c:v>1557.1467348235128</c:v>
                </c:pt>
                <c:pt idx="25" formatCode="0">
                  <c:v>1587.5122898903385</c:v>
                </c:pt>
                <c:pt idx="26" formatCode="0">
                  <c:v>1569.4580092935355</c:v>
                </c:pt>
                <c:pt idx="27" formatCode="0">
                  <c:v>1546.0655072376098</c:v>
                </c:pt>
                <c:pt idx="28" formatCode="0">
                  <c:v>1505.8359702786975</c:v>
                </c:pt>
                <c:pt idx="29" formatCode="0">
                  <c:v>1465.7975870923451</c:v>
                </c:pt>
                <c:pt idx="30" formatCode="0">
                  <c:v>1404.3767086130911</c:v>
                </c:pt>
                <c:pt idx="31" formatCode="0">
                  <c:v>1338.8067412539008</c:v>
                </c:pt>
                <c:pt idx="32" formatCode="0">
                  <c:v>1274.8377418987686</c:v>
                </c:pt>
                <c:pt idx="33" formatCode="0">
                  <c:v>1248.0847872530737</c:v>
                </c:pt>
                <c:pt idx="34" formatCode="0">
                  <c:v>1213.4993352995434</c:v>
                </c:pt>
                <c:pt idx="35" formatCode="0">
                  <c:v>1217.2056044881249</c:v>
                </c:pt>
                <c:pt idx="36" formatCode="0">
                  <c:v>1249.113899612815</c:v>
                </c:pt>
                <c:pt idx="37" formatCode="0">
                  <c:v>1283.8907454401228</c:v>
                </c:pt>
                <c:pt idx="38" formatCode="0">
                  <c:v>1281.6275807421168</c:v>
                </c:pt>
              </c:numCache>
            </c:numRef>
          </c:val>
          <c:extLst>
            <c:ext xmlns:c16="http://schemas.microsoft.com/office/drawing/2014/chart" uri="{C3380CC4-5D6E-409C-BE32-E72D297353CC}">
              <c16:uniqueId val="{00000000-068E-40E0-8876-5CB44B376C5E}"/>
            </c:ext>
          </c:extLst>
        </c:ser>
        <c:ser>
          <c:idx val="3"/>
          <c:order val="1"/>
          <c:tx>
            <c:v>likely lower</c:v>
          </c:tx>
          <c:spPr>
            <a:solidFill>
              <a:srgbClr val="FFFFFF"/>
            </a:solidFill>
            <a:ln w="38100">
              <a:noFill/>
              <a:prstDash val="sysDash"/>
            </a:ln>
          </c:spPr>
          <c:cat>
            <c:numRef>
              <c:f>'numbers for Chart'!$A$9:$A$49</c:f>
              <c:numCache>
                <c:formatCode>0</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'numbers for Chart'!$D$9:$D$49</c:f>
              <c:numCache>
                <c:formatCode>General</c:formatCode>
                <c:ptCount val="41"/>
                <c:pt idx="2" formatCode="0">
                  <c:v>551.58571636757301</c:v>
                </c:pt>
                <c:pt idx="3" formatCode="0">
                  <c:v>538.35208982835275</c:v>
                </c:pt>
                <c:pt idx="4" formatCode="0">
                  <c:v>539.31082595052783</c:v>
                </c:pt>
                <c:pt idx="5" formatCode="0">
                  <c:v>531.06685133922781</c:v>
                </c:pt>
                <c:pt idx="6" formatCode="0">
                  <c:v>528.57500650702809</c:v>
                </c:pt>
                <c:pt idx="7" formatCode="0">
                  <c:v>538.73558006124495</c:v>
                </c:pt>
                <c:pt idx="8" formatCode="0">
                  <c:v>549.09192295745004</c:v>
                </c:pt>
                <c:pt idx="9" formatCode="0">
                  <c:v>560.02794312569097</c:v>
                </c:pt>
                <c:pt idx="10" formatCode="0">
                  <c:v>570.77631085517658</c:v>
                </c:pt>
                <c:pt idx="11" formatCode="0">
                  <c:v>573.27205191478424</c:v>
                </c:pt>
                <c:pt idx="12" formatCode="0">
                  <c:v>574.42400576276646</c:v>
                </c:pt>
                <c:pt idx="13" formatCode="0">
                  <c:v>596.51188743920636</c:v>
                </c:pt>
                <c:pt idx="14" formatCode="0">
                  <c:v>630.15442602478174</c:v>
                </c:pt>
                <c:pt idx="15" formatCode="0">
                  <c:v>699.27459604154012</c:v>
                </c:pt>
                <c:pt idx="16" formatCode="0">
                  <c:v>791.69048105154695</c:v>
                </c:pt>
                <c:pt idx="17" formatCode="0">
                  <c:v>887.19480541382893</c:v>
                </c:pt>
                <c:pt idx="18" formatCode="0">
                  <c:v>985.58024992334526</c:v>
                </c:pt>
                <c:pt idx="19" formatCode="0">
                  <c:v>1074.8011834423116</c:v>
                </c:pt>
                <c:pt idx="20" formatCode="0">
                  <c:v>1155.3885723613639</c:v>
                </c:pt>
                <c:pt idx="21" formatCode="0">
                  <c:v>1238.195580245402</c:v>
                </c:pt>
                <c:pt idx="22" formatCode="0">
                  <c:v>1315.629228245914</c:v>
                </c:pt>
                <c:pt idx="23" formatCode="0">
                  <c:v>1360.2108187140143</c:v>
                </c:pt>
                <c:pt idx="24" formatCode="0">
                  <c:v>1403.2532651764873</c:v>
                </c:pt>
                <c:pt idx="25" formatCode="0">
                  <c:v>1432.0877101096614</c:v>
                </c:pt>
                <c:pt idx="26" formatCode="0">
                  <c:v>1414.9419907064646</c:v>
                </c:pt>
                <c:pt idx="27" formatCode="0">
                  <c:v>1392.7344927623903</c:v>
                </c:pt>
                <c:pt idx="28" formatCode="0">
                  <c:v>1354.5640297213026</c:v>
                </c:pt>
                <c:pt idx="29" formatCode="0">
                  <c:v>1316.602412907655</c:v>
                </c:pt>
                <c:pt idx="30" formatCode="0">
                  <c:v>1258.4232913869091</c:v>
                </c:pt>
                <c:pt idx="31" formatCode="0">
                  <c:v>1196.393258746099</c:v>
                </c:pt>
                <c:pt idx="32" formatCode="0">
                  <c:v>1135.9622581012316</c:v>
                </c:pt>
                <c:pt idx="33" formatCode="0">
                  <c:v>1110.7152127469265</c:v>
                </c:pt>
                <c:pt idx="34" formatCode="0">
                  <c:v>1078.1006647004565</c:v>
                </c:pt>
                <c:pt idx="35" formatCode="0">
                  <c:v>1081.5943955118753</c:v>
                </c:pt>
                <c:pt idx="36" formatCode="0">
                  <c:v>1111.6861003871852</c:v>
                </c:pt>
                <c:pt idx="37" formatCode="0">
                  <c:v>1144.5092545598773</c:v>
                </c:pt>
                <c:pt idx="38" formatCode="0">
                  <c:v>1142.3724192578832</c:v>
                </c:pt>
              </c:numCache>
            </c:numRef>
          </c:val>
          <c:extLst>
            <c:ext xmlns:c16="http://schemas.microsoft.com/office/drawing/2014/chart" uri="{C3380CC4-5D6E-409C-BE32-E72D297353CC}">
              <c16:uniqueId val="{00000001-068E-40E0-8876-5CB44B376C5E}"/>
            </c:ext>
          </c:extLst>
        </c:ser>
        <c:dLbls>
          <c:showLegendKey val="0"/>
          <c:showVal val="0"/>
          <c:showCatName val="0"/>
          <c:showSerName val="0"/>
          <c:showPercent val="0"/>
          <c:showBubbleSize val="0"/>
        </c:dLbls>
        <c:axId val="116873856"/>
        <c:axId val="116892032"/>
      </c:areaChart>
      <c:lineChart>
        <c:grouping val="standard"/>
        <c:varyColors val="0"/>
        <c:ser>
          <c:idx val="0"/>
          <c:order val="2"/>
          <c:tx>
            <c:v>5-year average ( likely upper and lower values indicated by shading)</c:v>
          </c:tx>
          <c:spPr>
            <a:ln w="38100">
              <a:solidFill>
                <a:srgbClr val="93A7CC"/>
              </a:solidFill>
              <a:prstDash val="solid"/>
            </a:ln>
          </c:spPr>
          <c:marker>
            <c:symbol val="none"/>
          </c:marker>
          <c:cat>
            <c:numRef>
              <c:f>'numbers for Chart'!$A$9:$A$49</c:f>
              <c:numCache>
                <c:formatCode>0</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'numbers for Chart'!$C$9:$C$49</c:f>
              <c:numCache>
                <c:formatCode>General</c:formatCode>
                <c:ptCount val="41"/>
                <c:pt idx="2" formatCode="0">
                  <c:v>600.6</c:v>
                </c:pt>
                <c:pt idx="3" formatCode="0">
                  <c:v>586.79999999999995</c:v>
                </c:pt>
                <c:pt idx="4" formatCode="0">
                  <c:v>587.79999999999995</c:v>
                </c:pt>
                <c:pt idx="5" formatCode="0">
                  <c:v>579.20000000000005</c:v>
                </c:pt>
                <c:pt idx="6" formatCode="0">
                  <c:v>576.6</c:v>
                </c:pt>
                <c:pt idx="7" formatCode="0">
                  <c:v>587.20000000000005</c:v>
                </c:pt>
                <c:pt idx="8" formatCode="0">
                  <c:v>598</c:v>
                </c:pt>
                <c:pt idx="9" formatCode="0">
                  <c:v>609.4</c:v>
                </c:pt>
                <c:pt idx="10" formatCode="0">
                  <c:v>620.6</c:v>
                </c:pt>
                <c:pt idx="11" formatCode="0">
                  <c:v>623.20000000000005</c:v>
                </c:pt>
                <c:pt idx="12" formatCode="0">
                  <c:v>624.4</c:v>
                </c:pt>
                <c:pt idx="13" formatCode="0">
                  <c:v>647.4</c:v>
                </c:pt>
                <c:pt idx="14" formatCode="0">
                  <c:v>682.4</c:v>
                </c:pt>
                <c:pt idx="15" formatCode="0">
                  <c:v>754.2</c:v>
                </c:pt>
                <c:pt idx="16" formatCode="0">
                  <c:v>850</c:v>
                </c:pt>
                <c:pt idx="17" formatCode="0">
                  <c:v>948.8</c:v>
                </c:pt>
                <c:pt idx="18" formatCode="0">
                  <c:v>1050.4000000000001</c:v>
                </c:pt>
                <c:pt idx="19" formatCode="0">
                  <c:v>1142.4000000000001</c:v>
                </c:pt>
                <c:pt idx="20" formatCode="0">
                  <c:v>1225.4000000000001</c:v>
                </c:pt>
                <c:pt idx="21" formatCode="0">
                  <c:v>1310.5999999999999</c:v>
                </c:pt>
                <c:pt idx="22" formatCode="0">
                  <c:v>1390.2</c:v>
                </c:pt>
                <c:pt idx="23" formatCode="0">
                  <c:v>1436</c:v>
                </c:pt>
                <c:pt idx="24" formatCode="0">
                  <c:v>1480.2</c:v>
                </c:pt>
                <c:pt idx="25" formatCode="0">
                  <c:v>1509.8</c:v>
                </c:pt>
                <c:pt idx="26" formatCode="0">
                  <c:v>1492.2</c:v>
                </c:pt>
                <c:pt idx="27" formatCode="0">
                  <c:v>1469.4</c:v>
                </c:pt>
                <c:pt idx="28" formatCode="0">
                  <c:v>1430.2</c:v>
                </c:pt>
                <c:pt idx="29" formatCode="0">
                  <c:v>1391.2</c:v>
                </c:pt>
                <c:pt idx="30" formatCode="0">
                  <c:v>1331.4</c:v>
                </c:pt>
                <c:pt idx="31" formatCode="0">
                  <c:v>1267.5999999999999</c:v>
                </c:pt>
                <c:pt idx="32" formatCode="0">
                  <c:v>1205.4000000000001</c:v>
                </c:pt>
                <c:pt idx="33" formatCode="0">
                  <c:v>1179.4000000000001</c:v>
                </c:pt>
                <c:pt idx="34" formatCode="0">
                  <c:v>1145.8</c:v>
                </c:pt>
                <c:pt idx="35" formatCode="0">
                  <c:v>1149.4000000000001</c:v>
                </c:pt>
                <c:pt idx="36" formatCode="0">
                  <c:v>1180.4000000000001</c:v>
                </c:pt>
                <c:pt idx="37" formatCode="0">
                  <c:v>1214.2</c:v>
                </c:pt>
                <c:pt idx="38" formatCode="0">
                  <c:v>1212</c:v>
                </c:pt>
              </c:numCache>
            </c:numRef>
          </c:val>
          <c:smooth val="0"/>
          <c:extLst>
            <c:ext xmlns:c16="http://schemas.microsoft.com/office/drawing/2014/chart" uri="{C3380CC4-5D6E-409C-BE32-E72D297353CC}">
              <c16:uniqueId val="{00000002-068E-40E0-8876-5CB44B376C5E}"/>
            </c:ext>
          </c:extLst>
        </c:ser>
        <c:ser>
          <c:idx val="2"/>
          <c:order val="3"/>
          <c:tx>
            <c:v>Number  of deaths</c:v>
          </c:tx>
          <c:spPr>
            <a:ln w="25400">
              <a:solidFill>
                <a:srgbClr val="203F7A"/>
              </a:solidFill>
              <a:prstDash val="solid"/>
            </a:ln>
          </c:spPr>
          <c:marker>
            <c:symbol val="circle"/>
            <c:size val="8"/>
            <c:spPr>
              <a:solidFill>
                <a:srgbClr val="203F7A"/>
              </a:solidFill>
              <a:ln>
                <a:solidFill>
                  <a:srgbClr val="203F7A"/>
                </a:solidFill>
                <a:prstDash val="solid"/>
              </a:ln>
            </c:spPr>
          </c:marker>
          <c:cat>
            <c:numRef>
              <c:f>'numbers for Chart'!$A$9:$A$49</c:f>
              <c:numCache>
                <c:formatCode>0</c:formatCode>
                <c:ptCount val="41"/>
                <c:pt idx="0">
                  <c:v>1979</c:v>
                </c:pt>
                <c:pt idx="1">
                  <c:v>1980</c:v>
                </c:pt>
                <c:pt idx="2">
                  <c:v>1981</c:v>
                </c:pt>
                <c:pt idx="3">
                  <c:v>1982</c:v>
                </c:pt>
                <c:pt idx="4">
                  <c:v>1983</c:v>
                </c:pt>
                <c:pt idx="5">
                  <c:v>1984</c:v>
                </c:pt>
                <c:pt idx="6">
                  <c:v>1985</c:v>
                </c:pt>
                <c:pt idx="7">
                  <c:v>1986</c:v>
                </c:pt>
                <c:pt idx="8">
                  <c:v>1987</c:v>
                </c:pt>
                <c:pt idx="9">
                  <c:v>1988</c:v>
                </c:pt>
                <c:pt idx="10">
                  <c:v>1989</c:v>
                </c:pt>
                <c:pt idx="11">
                  <c:v>1990</c:v>
                </c:pt>
                <c:pt idx="12">
                  <c:v>1991</c:v>
                </c:pt>
                <c:pt idx="13">
                  <c:v>1992</c:v>
                </c:pt>
                <c:pt idx="14">
                  <c:v>1993</c:v>
                </c:pt>
                <c:pt idx="15">
                  <c:v>1994</c:v>
                </c:pt>
                <c:pt idx="16">
                  <c:v>1995</c:v>
                </c:pt>
                <c:pt idx="17">
                  <c:v>1996</c:v>
                </c:pt>
                <c:pt idx="18">
                  <c:v>1997</c:v>
                </c:pt>
                <c:pt idx="19">
                  <c:v>1998</c:v>
                </c:pt>
                <c:pt idx="20">
                  <c:v>1999</c:v>
                </c:pt>
                <c:pt idx="21">
                  <c:v>2000</c:v>
                </c:pt>
                <c:pt idx="22">
                  <c:v>2001</c:v>
                </c:pt>
                <c:pt idx="23">
                  <c:v>2002</c:v>
                </c:pt>
                <c:pt idx="24">
                  <c:v>2003</c:v>
                </c:pt>
                <c:pt idx="25">
                  <c:v>2004</c:v>
                </c:pt>
                <c:pt idx="26">
                  <c:v>2005</c:v>
                </c:pt>
                <c:pt idx="27">
                  <c:v>2006</c:v>
                </c:pt>
                <c:pt idx="28">
                  <c:v>2007</c:v>
                </c:pt>
                <c:pt idx="29">
                  <c:v>2008</c:v>
                </c:pt>
                <c:pt idx="30">
                  <c:v>2009</c:v>
                </c:pt>
                <c:pt idx="31">
                  <c:v>2010</c:v>
                </c:pt>
                <c:pt idx="32">
                  <c:v>2011</c:v>
                </c:pt>
                <c:pt idx="33">
                  <c:v>2012</c:v>
                </c:pt>
                <c:pt idx="34">
                  <c:v>2013</c:v>
                </c:pt>
                <c:pt idx="35">
                  <c:v>2014</c:v>
                </c:pt>
                <c:pt idx="36">
                  <c:v>2015</c:v>
                </c:pt>
                <c:pt idx="37">
                  <c:v>2016</c:v>
                </c:pt>
                <c:pt idx="38">
                  <c:v>2017</c:v>
                </c:pt>
                <c:pt idx="39">
                  <c:v>2018</c:v>
                </c:pt>
                <c:pt idx="40">
                  <c:v>2019</c:v>
                </c:pt>
              </c:numCache>
            </c:numRef>
          </c:cat>
          <c:val>
            <c:numRef>
              <c:f>'numbers for Chart'!$B$9:$B$49</c:f>
              <c:numCache>
                <c:formatCode>0</c:formatCode>
                <c:ptCount val="41"/>
                <c:pt idx="0">
                  <c:v>641</c:v>
                </c:pt>
                <c:pt idx="1">
                  <c:v>595</c:v>
                </c:pt>
                <c:pt idx="2">
                  <c:v>611</c:v>
                </c:pt>
                <c:pt idx="3">
                  <c:v>582</c:v>
                </c:pt>
                <c:pt idx="4">
                  <c:v>574</c:v>
                </c:pt>
                <c:pt idx="5">
                  <c:v>572</c:v>
                </c:pt>
                <c:pt idx="6">
                  <c:v>600</c:v>
                </c:pt>
                <c:pt idx="7">
                  <c:v>568</c:v>
                </c:pt>
                <c:pt idx="8">
                  <c:v>569</c:v>
                </c:pt>
                <c:pt idx="9">
                  <c:v>627</c:v>
                </c:pt>
                <c:pt idx="10">
                  <c:v>626</c:v>
                </c:pt>
                <c:pt idx="11">
                  <c:v>657</c:v>
                </c:pt>
                <c:pt idx="12">
                  <c:v>624</c:v>
                </c:pt>
                <c:pt idx="13">
                  <c:v>582</c:v>
                </c:pt>
                <c:pt idx="14">
                  <c:v>633</c:v>
                </c:pt>
                <c:pt idx="15">
                  <c:v>741</c:v>
                </c:pt>
                <c:pt idx="16">
                  <c:v>832</c:v>
                </c:pt>
                <c:pt idx="17">
                  <c:v>983</c:v>
                </c:pt>
                <c:pt idx="18">
                  <c:v>1061</c:v>
                </c:pt>
                <c:pt idx="19">
                  <c:v>1127</c:v>
                </c:pt>
                <c:pt idx="20">
                  <c:v>1249</c:v>
                </c:pt>
                <c:pt idx="21">
                  <c:v>1292</c:v>
                </c:pt>
                <c:pt idx="22">
                  <c:v>1398</c:v>
                </c:pt>
                <c:pt idx="23">
                  <c:v>1487</c:v>
                </c:pt>
                <c:pt idx="24">
                  <c:v>1525</c:v>
                </c:pt>
                <c:pt idx="25">
                  <c:v>1478</c:v>
                </c:pt>
                <c:pt idx="26">
                  <c:v>1513</c:v>
                </c:pt>
                <c:pt idx="27">
                  <c:v>1546</c:v>
                </c:pt>
                <c:pt idx="28">
                  <c:v>1399</c:v>
                </c:pt>
                <c:pt idx="29">
                  <c:v>1411</c:v>
                </c:pt>
                <c:pt idx="30">
                  <c:v>1282</c:v>
                </c:pt>
                <c:pt idx="31">
                  <c:v>1318</c:v>
                </c:pt>
                <c:pt idx="32">
                  <c:v>1247</c:v>
                </c:pt>
                <c:pt idx="33">
                  <c:v>1080</c:v>
                </c:pt>
                <c:pt idx="34">
                  <c:v>1100</c:v>
                </c:pt>
                <c:pt idx="35">
                  <c:v>1152</c:v>
                </c:pt>
                <c:pt idx="36">
                  <c:v>1150</c:v>
                </c:pt>
                <c:pt idx="37">
                  <c:v>1265</c:v>
                </c:pt>
                <c:pt idx="38">
                  <c:v>1235</c:v>
                </c:pt>
                <c:pt idx="39">
                  <c:v>1269</c:v>
                </c:pt>
                <c:pt idx="40">
                  <c:v>1141</c:v>
                </c:pt>
              </c:numCache>
            </c:numRef>
          </c:val>
          <c:smooth val="0"/>
          <c:extLst>
            <c:ext xmlns:c16="http://schemas.microsoft.com/office/drawing/2014/chart" uri="{C3380CC4-5D6E-409C-BE32-E72D297353CC}">
              <c16:uniqueId val="{00000003-068E-40E0-8876-5CB44B376C5E}"/>
            </c:ext>
          </c:extLst>
        </c:ser>
        <c:dLbls>
          <c:showLegendKey val="0"/>
          <c:showVal val="0"/>
          <c:showCatName val="0"/>
          <c:showSerName val="0"/>
          <c:showPercent val="0"/>
          <c:showBubbleSize val="0"/>
        </c:dLbls>
        <c:marker val="1"/>
        <c:smooth val="0"/>
        <c:axId val="116873856"/>
        <c:axId val="116892032"/>
      </c:lineChart>
      <c:catAx>
        <c:axId val="116873856"/>
        <c:scaling>
          <c:orientation val="minMax"/>
        </c:scaling>
        <c:delete val="0"/>
        <c:axPos val="b"/>
        <c:title>
          <c:tx>
            <c:rich>
              <a:bodyPr/>
              <a:lstStyle/>
              <a:p>
                <a:pPr>
                  <a:defRPr/>
                </a:pPr>
                <a:r>
                  <a:rPr lang="en-US"/>
                  <a:t>Year of registration</a:t>
                </a:r>
              </a:p>
            </c:rich>
          </c:tx>
          <c:layout/>
          <c:overlay val="0"/>
        </c:title>
        <c:numFmt formatCode="0" sourceLinked="1"/>
        <c:majorTickMark val="none"/>
        <c:minorTickMark val="out"/>
        <c:tickLblPos val="nextTo"/>
        <c:spPr>
          <a:ln w="3175">
            <a:solidFill>
              <a:srgbClr val="000000"/>
            </a:solidFill>
            <a:prstDash val="solid"/>
          </a:ln>
        </c:spPr>
        <c:txPr>
          <a:bodyPr rot="-2700000" vert="horz"/>
          <a:lstStyle/>
          <a:p>
            <a:pPr>
              <a:defRPr sz="1100"/>
            </a:pPr>
            <a:endParaRPr lang="en-US"/>
          </a:p>
        </c:txPr>
        <c:crossAx val="116892032"/>
        <c:crossesAt val="0"/>
        <c:auto val="1"/>
        <c:lblAlgn val="ctr"/>
        <c:lblOffset val="100"/>
        <c:tickLblSkip val="1"/>
        <c:tickMarkSkip val="1"/>
        <c:noMultiLvlLbl val="0"/>
      </c:catAx>
      <c:valAx>
        <c:axId val="116892032"/>
        <c:scaling>
          <c:orientation val="minMax"/>
          <c:max val="1600"/>
          <c:min val="0"/>
        </c:scaling>
        <c:delete val="0"/>
        <c:axPos val="l"/>
        <c:title>
          <c:tx>
            <c:rich>
              <a:bodyPr/>
              <a:lstStyle/>
              <a:p>
                <a:pPr>
                  <a:defRPr/>
                </a:pPr>
                <a:r>
                  <a:rPr lang="en-US"/>
                  <a:t>Number of registered deaths</a:t>
                </a:r>
              </a:p>
            </c:rich>
          </c:tx>
          <c:layout/>
          <c:overlay val="0"/>
        </c:title>
        <c:numFmt formatCode="#,##0" sourceLinked="0"/>
        <c:majorTickMark val="out"/>
        <c:minorTickMark val="none"/>
        <c:tickLblPos val="nextTo"/>
        <c:spPr>
          <a:ln w="3175">
            <a:solidFill>
              <a:srgbClr val="000000"/>
            </a:solidFill>
            <a:prstDash val="solid"/>
          </a:ln>
        </c:spPr>
        <c:txPr>
          <a:bodyPr rot="0" vert="horz"/>
          <a:lstStyle/>
          <a:p>
            <a:pPr>
              <a:defRPr sz="1100"/>
            </a:pPr>
            <a:endParaRPr lang="en-US"/>
          </a:p>
        </c:txPr>
        <c:crossAx val="116873856"/>
        <c:crosses val="autoZero"/>
        <c:crossBetween val="between"/>
        <c:majorUnit val="200"/>
        <c:minorUnit val="10"/>
      </c:valAx>
      <c:spPr>
        <a:noFill/>
        <a:ln w="12700">
          <a:noFill/>
          <a:prstDash val="solid"/>
        </a:ln>
      </c:spPr>
    </c:plotArea>
    <c:legend>
      <c:legendPos val="t"/>
      <c:legendEntry>
        <c:idx val="0"/>
        <c:delete val="1"/>
      </c:legendEntry>
      <c:legendEntry>
        <c:idx val="1"/>
        <c:delete val="1"/>
      </c:legendEntry>
      <c:layout>
        <c:manualLayout>
          <c:xMode val="edge"/>
          <c:yMode val="edge"/>
          <c:x val="0.64727256187722648"/>
          <c:y val="0.54376003782495985"/>
          <c:w val="0.33774142602465329"/>
          <c:h val="0.19570841521716634"/>
        </c:manualLayout>
      </c:layout>
      <c:overlay val="1"/>
      <c:spPr>
        <a:solidFill>
          <a:srgbClr val="FFFFFF"/>
        </a:solidFill>
        <a:ln w="3175">
          <a:noFill/>
          <a:prstDash val="solid"/>
        </a:ln>
      </c:spPr>
      <c:txPr>
        <a:bodyPr/>
        <a:lstStyle/>
        <a:p>
          <a:pPr>
            <a:defRPr sz="1100"/>
          </a:pPr>
          <a:endParaRPr lang="en-US"/>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panose="020B0604020202020204" pitchFamily="34" charset="0"/>
          <a:ea typeface="Arial"/>
          <a:cs typeface="Arial" panose="020B0604020202020204"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1941" cy="606965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showGridLines="0" tabSelected="1" workbookViewId="0">
      <selection sqref="A1:L1"/>
    </sheetView>
  </sheetViews>
  <sheetFormatPr defaultRowHeight="12.75"/>
  <sheetData>
    <row r="1" spans="1:16" ht="18" customHeight="1">
      <c r="A1" s="119" t="s">
        <v>82</v>
      </c>
      <c r="B1" s="119"/>
      <c r="C1" s="119"/>
      <c r="D1" s="119"/>
      <c r="E1" s="119"/>
      <c r="F1" s="119"/>
      <c r="G1" s="119"/>
      <c r="H1" s="119"/>
      <c r="I1" s="119"/>
      <c r="J1" s="119"/>
      <c r="K1" s="119"/>
      <c r="L1" s="119"/>
      <c r="M1" s="110"/>
      <c r="N1" s="110"/>
    </row>
    <row r="2" spans="1:16" ht="15" customHeight="1"/>
    <row r="3" spans="1:16">
      <c r="A3" s="120" t="s">
        <v>73</v>
      </c>
      <c r="B3" s="120"/>
      <c r="C3" s="120"/>
      <c r="M3" s="105"/>
    </row>
    <row r="5" spans="1:16">
      <c r="A5" s="83" t="s">
        <v>74</v>
      </c>
    </row>
    <row r="7" spans="1:16">
      <c r="A7" t="s">
        <v>75</v>
      </c>
      <c r="C7" s="123" t="s">
        <v>84</v>
      </c>
      <c r="D7" s="123"/>
      <c r="E7" s="123"/>
      <c r="F7" s="123"/>
      <c r="G7" s="123"/>
      <c r="H7" s="123"/>
      <c r="I7" s="123"/>
      <c r="J7" s="123"/>
      <c r="K7" s="123"/>
      <c r="L7" s="123"/>
      <c r="M7" s="123"/>
      <c r="N7" s="123"/>
      <c r="O7" s="123"/>
      <c r="P7" s="123"/>
    </row>
    <row r="8" spans="1:16">
      <c r="A8" t="s">
        <v>76</v>
      </c>
      <c r="C8" s="122" t="s">
        <v>85</v>
      </c>
      <c r="D8" s="122"/>
      <c r="E8" s="122"/>
      <c r="F8" s="122"/>
      <c r="G8" s="122"/>
      <c r="H8" s="122"/>
      <c r="I8" s="122"/>
      <c r="J8" s="122"/>
      <c r="K8" s="122"/>
      <c r="L8" s="122"/>
      <c r="M8" s="122"/>
      <c r="N8" s="122"/>
      <c r="O8" s="122"/>
      <c r="P8" s="122"/>
    </row>
    <row r="9" spans="1:16">
      <c r="A9" t="s">
        <v>77</v>
      </c>
      <c r="C9" s="123" t="s">
        <v>86</v>
      </c>
      <c r="D9" s="123"/>
      <c r="E9" s="123"/>
      <c r="F9" s="123"/>
      <c r="G9" s="123"/>
      <c r="H9" s="123"/>
      <c r="I9" s="123"/>
      <c r="J9" s="123"/>
      <c r="K9" s="123"/>
      <c r="L9" s="123"/>
      <c r="M9" s="123"/>
      <c r="N9" s="123"/>
      <c r="O9" s="123"/>
      <c r="P9" s="123"/>
    </row>
    <row r="10" spans="1:16">
      <c r="A10" t="s">
        <v>78</v>
      </c>
      <c r="C10" s="122" t="s">
        <v>13</v>
      </c>
      <c r="D10" s="122"/>
      <c r="E10" s="122"/>
      <c r="F10" s="122"/>
      <c r="G10" s="122"/>
      <c r="H10" s="122"/>
    </row>
    <row r="12" spans="1:16">
      <c r="A12" s="121" t="s">
        <v>83</v>
      </c>
      <c r="B12" s="121"/>
      <c r="C12" s="111"/>
    </row>
  </sheetData>
  <mergeCells count="7">
    <mergeCell ref="A3:C3"/>
    <mergeCell ref="C8:P8"/>
    <mergeCell ref="C10:H10"/>
    <mergeCell ref="C7:P7"/>
    <mergeCell ref="C9:P9"/>
    <mergeCell ref="A1:L1"/>
    <mergeCell ref="A12:B12"/>
  </mergeCells>
  <hyperlinks>
    <hyperlink ref="C7" location="Age!A1" display="Alcohol related deaths (old National Statistics definition)1, registered in Scotland: by sex and age-group, 1979-2016"/>
    <hyperlink ref="C8" location="HB!A1" display="Alcohol-related deaths (old National Statistics definition), registered in Scotland, by NHS Board area, 1979-2016, and 3- and 5-year moving averages"/>
    <hyperlink ref="C9" location="Council!A1" display="Alcohol-related deaths (old National Statistics definition), registered in Scotland: by council area, 1979-2016, and 5-year moving averages "/>
    <hyperlink ref="C10" location="'numbers for Chart'!A1" display="Alcohol-related deaths registered in Scotland: 1979 onwards"/>
  </hyperlinks>
  <pageMargins left="0.25" right="0.25" top="0.75" bottom="0.75" header="0.3" footer="0.3"/>
  <pageSetup paperSize="9"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zoomScaleNormal="100" workbookViewId="0">
      <selection sqref="A1:V1"/>
    </sheetView>
  </sheetViews>
  <sheetFormatPr defaultColWidth="9.140625" defaultRowHeight="12.75"/>
  <cols>
    <col min="1" max="1" width="4.85546875" style="1" customWidth="1"/>
    <col min="2" max="19" width="8" style="1" customWidth="1"/>
    <col min="20" max="20" width="1.140625" style="1" customWidth="1"/>
    <col min="21" max="23" width="8" style="1" customWidth="1"/>
    <col min="24" max="24" width="2.42578125" style="1" customWidth="1"/>
    <col min="25" max="25" width="17.42578125" style="1" customWidth="1"/>
    <col min="26" max="16384" width="9.140625" style="1"/>
  </cols>
  <sheetData>
    <row r="1" spans="1:25" ht="18" customHeight="1">
      <c r="A1" s="124" t="s">
        <v>87</v>
      </c>
      <c r="B1" s="124"/>
      <c r="C1" s="124"/>
      <c r="D1" s="124"/>
      <c r="E1" s="124"/>
      <c r="F1" s="124"/>
      <c r="G1" s="124"/>
      <c r="H1" s="124"/>
      <c r="I1" s="124"/>
      <c r="J1" s="124"/>
      <c r="K1" s="124"/>
      <c r="L1" s="124"/>
      <c r="M1" s="124"/>
      <c r="N1" s="124"/>
      <c r="O1" s="124"/>
      <c r="P1" s="124"/>
      <c r="Q1" s="124"/>
      <c r="R1" s="124"/>
      <c r="S1" s="124"/>
      <c r="T1" s="124"/>
      <c r="U1" s="124"/>
      <c r="V1" s="124"/>
      <c r="X1" s="141" t="s">
        <v>90</v>
      </c>
      <c r="Y1" s="141"/>
    </row>
    <row r="2" spans="1:25" ht="15" customHeight="1">
      <c r="U2" s="45"/>
      <c r="V2" s="45"/>
      <c r="W2" s="45"/>
    </row>
    <row r="3" spans="1:25">
      <c r="A3" s="2"/>
      <c r="B3" s="126" t="s">
        <v>0</v>
      </c>
      <c r="C3" s="126"/>
      <c r="D3" s="126"/>
      <c r="E3" s="126"/>
      <c r="F3" s="126"/>
      <c r="G3" s="126"/>
      <c r="H3" s="127" t="s">
        <v>1</v>
      </c>
      <c r="I3" s="126"/>
      <c r="J3" s="126"/>
      <c r="K3" s="126"/>
      <c r="L3" s="126"/>
      <c r="M3" s="128"/>
      <c r="N3" s="126" t="s">
        <v>2</v>
      </c>
      <c r="O3" s="126"/>
      <c r="P3" s="126"/>
      <c r="Q3" s="126"/>
      <c r="R3" s="126"/>
      <c r="S3" s="126"/>
      <c r="T3" s="79"/>
      <c r="U3" s="95" t="s">
        <v>79</v>
      </c>
      <c r="V3" s="79"/>
      <c r="W3" s="79"/>
    </row>
    <row r="4" spans="1:25">
      <c r="A4" s="3" t="s">
        <v>3</v>
      </c>
      <c r="B4" s="4" t="s">
        <v>4</v>
      </c>
      <c r="C4" s="4" t="s">
        <v>5</v>
      </c>
      <c r="D4" s="4" t="s">
        <v>6</v>
      </c>
      <c r="E4" s="4" t="s">
        <v>7</v>
      </c>
      <c r="F4" s="4" t="s">
        <v>8</v>
      </c>
      <c r="G4" s="4" t="s">
        <v>9</v>
      </c>
      <c r="H4" s="5" t="s">
        <v>4</v>
      </c>
      <c r="I4" s="4" t="s">
        <v>5</v>
      </c>
      <c r="J4" s="4" t="s">
        <v>6</v>
      </c>
      <c r="K4" s="4" t="s">
        <v>7</v>
      </c>
      <c r="L4" s="4" t="s">
        <v>8</v>
      </c>
      <c r="M4" s="6" t="s">
        <v>9</v>
      </c>
      <c r="N4" s="4" t="s">
        <v>4</v>
      </c>
      <c r="O4" s="4" t="s">
        <v>5</v>
      </c>
      <c r="P4" s="4" t="s">
        <v>6</v>
      </c>
      <c r="Q4" s="4" t="s">
        <v>7</v>
      </c>
      <c r="R4" s="4" t="s">
        <v>8</v>
      </c>
      <c r="S4" s="4" t="s">
        <v>9</v>
      </c>
      <c r="T4" s="90"/>
      <c r="U4" s="96" t="s">
        <v>0</v>
      </c>
      <c r="V4" s="91" t="s">
        <v>1</v>
      </c>
      <c r="W4" s="91" t="s">
        <v>2</v>
      </c>
    </row>
    <row r="5" spans="1:25">
      <c r="A5" s="7">
        <v>1979</v>
      </c>
      <c r="B5" s="8">
        <v>641</v>
      </c>
      <c r="C5" s="8">
        <v>11</v>
      </c>
      <c r="D5" s="8">
        <v>91</v>
      </c>
      <c r="E5" s="8">
        <v>276</v>
      </c>
      <c r="F5" s="8">
        <v>214</v>
      </c>
      <c r="G5" s="9">
        <v>49</v>
      </c>
      <c r="H5" s="8">
        <v>418</v>
      </c>
      <c r="I5" s="8">
        <v>8</v>
      </c>
      <c r="J5" s="8">
        <v>55</v>
      </c>
      <c r="K5" s="8">
        <v>193</v>
      </c>
      <c r="L5" s="8">
        <v>135</v>
      </c>
      <c r="M5" s="9">
        <v>27</v>
      </c>
      <c r="N5" s="8">
        <v>223</v>
      </c>
      <c r="O5" s="8">
        <v>3</v>
      </c>
      <c r="P5" s="8">
        <v>36</v>
      </c>
      <c r="Q5" s="8">
        <v>83</v>
      </c>
      <c r="R5" s="8">
        <v>79</v>
      </c>
      <c r="S5" s="8">
        <v>22</v>
      </c>
      <c r="T5" s="11"/>
      <c r="U5" s="97">
        <v>57.4</v>
      </c>
      <c r="V5" s="92">
        <v>56.9</v>
      </c>
      <c r="W5" s="92">
        <v>58.1</v>
      </c>
    </row>
    <row r="6" spans="1:25">
      <c r="A6" s="10">
        <v>1980</v>
      </c>
      <c r="B6" s="11">
        <v>595</v>
      </c>
      <c r="C6" s="11">
        <v>16</v>
      </c>
      <c r="D6" s="11">
        <v>95</v>
      </c>
      <c r="E6" s="11">
        <v>234</v>
      </c>
      <c r="F6" s="11">
        <v>215</v>
      </c>
      <c r="G6" s="12">
        <v>35</v>
      </c>
      <c r="H6" s="11">
        <v>371</v>
      </c>
      <c r="I6" s="11">
        <v>11</v>
      </c>
      <c r="J6" s="11">
        <v>55</v>
      </c>
      <c r="K6" s="11">
        <v>149</v>
      </c>
      <c r="L6" s="11">
        <v>137</v>
      </c>
      <c r="M6" s="12">
        <v>19</v>
      </c>
      <c r="N6" s="11">
        <v>224</v>
      </c>
      <c r="O6" s="11">
        <v>5</v>
      </c>
      <c r="P6" s="11">
        <v>40</v>
      </c>
      <c r="Q6" s="11">
        <v>85</v>
      </c>
      <c r="R6" s="11">
        <v>78</v>
      </c>
      <c r="S6" s="11">
        <v>16</v>
      </c>
      <c r="T6" s="11"/>
      <c r="U6" s="97">
        <v>56.7</v>
      </c>
      <c r="V6" s="92">
        <v>56.7</v>
      </c>
      <c r="W6" s="92">
        <v>56.6</v>
      </c>
    </row>
    <row r="7" spans="1:25">
      <c r="A7" s="10">
        <v>1981</v>
      </c>
      <c r="B7" s="11">
        <v>611</v>
      </c>
      <c r="C7" s="11">
        <v>8</v>
      </c>
      <c r="D7" s="11">
        <v>78</v>
      </c>
      <c r="E7" s="11">
        <v>254</v>
      </c>
      <c r="F7" s="11">
        <v>215</v>
      </c>
      <c r="G7" s="12">
        <v>56</v>
      </c>
      <c r="H7" s="11">
        <v>393</v>
      </c>
      <c r="I7" s="11">
        <v>6</v>
      </c>
      <c r="J7" s="11">
        <v>55</v>
      </c>
      <c r="K7" s="11">
        <v>172</v>
      </c>
      <c r="L7" s="11">
        <v>135</v>
      </c>
      <c r="M7" s="12">
        <v>25</v>
      </c>
      <c r="N7" s="11">
        <v>218</v>
      </c>
      <c r="O7" s="11">
        <v>2</v>
      </c>
      <c r="P7" s="11">
        <v>23</v>
      </c>
      <c r="Q7" s="11">
        <v>82</v>
      </c>
      <c r="R7" s="11">
        <v>80</v>
      </c>
      <c r="S7" s="11">
        <v>31</v>
      </c>
      <c r="T7" s="11"/>
      <c r="U7" s="97">
        <v>58.2</v>
      </c>
      <c r="V7" s="92">
        <v>56.9</v>
      </c>
      <c r="W7" s="92">
        <v>60.6</v>
      </c>
    </row>
    <row r="8" spans="1:25">
      <c r="A8" s="10">
        <v>1982</v>
      </c>
      <c r="B8" s="11">
        <v>582</v>
      </c>
      <c r="C8" s="11">
        <v>5</v>
      </c>
      <c r="D8" s="11">
        <v>86</v>
      </c>
      <c r="E8" s="11">
        <v>227</v>
      </c>
      <c r="F8" s="11">
        <v>218</v>
      </c>
      <c r="G8" s="12">
        <v>46</v>
      </c>
      <c r="H8" s="11">
        <v>355</v>
      </c>
      <c r="I8" s="11">
        <v>4</v>
      </c>
      <c r="J8" s="11">
        <v>57</v>
      </c>
      <c r="K8" s="11">
        <v>143</v>
      </c>
      <c r="L8" s="11">
        <v>128</v>
      </c>
      <c r="M8" s="12">
        <v>23</v>
      </c>
      <c r="N8" s="11">
        <v>227</v>
      </c>
      <c r="O8" s="11">
        <v>1</v>
      </c>
      <c r="P8" s="11">
        <v>29</v>
      </c>
      <c r="Q8" s="11">
        <v>84</v>
      </c>
      <c r="R8" s="11">
        <v>90</v>
      </c>
      <c r="S8" s="11">
        <v>23</v>
      </c>
      <c r="T8" s="11"/>
      <c r="U8" s="97">
        <v>58.3</v>
      </c>
      <c r="V8" s="92">
        <v>57.5</v>
      </c>
      <c r="W8" s="92">
        <v>59.4</v>
      </c>
    </row>
    <row r="9" spans="1:25">
      <c r="A9" s="10">
        <v>1983</v>
      </c>
      <c r="B9" s="11">
        <v>574</v>
      </c>
      <c r="C9" s="11">
        <v>15</v>
      </c>
      <c r="D9" s="11">
        <v>78</v>
      </c>
      <c r="E9" s="11">
        <v>232</v>
      </c>
      <c r="F9" s="11">
        <v>200</v>
      </c>
      <c r="G9" s="12">
        <v>49</v>
      </c>
      <c r="H9" s="11">
        <v>359</v>
      </c>
      <c r="I9" s="11">
        <v>12</v>
      </c>
      <c r="J9" s="11">
        <v>52</v>
      </c>
      <c r="K9" s="11">
        <v>144</v>
      </c>
      <c r="L9" s="11">
        <v>123</v>
      </c>
      <c r="M9" s="12">
        <v>28</v>
      </c>
      <c r="N9" s="11">
        <v>215</v>
      </c>
      <c r="O9" s="11">
        <v>3</v>
      </c>
      <c r="P9" s="11">
        <v>26</v>
      </c>
      <c r="Q9" s="11">
        <v>88</v>
      </c>
      <c r="R9" s="11">
        <v>77</v>
      </c>
      <c r="S9" s="11">
        <v>21</v>
      </c>
      <c r="T9" s="11"/>
      <c r="U9" s="97">
        <v>57.3</v>
      </c>
      <c r="V9" s="92">
        <v>56.6</v>
      </c>
      <c r="W9" s="92">
        <v>58.6</v>
      </c>
    </row>
    <row r="10" spans="1:25">
      <c r="A10" s="10">
        <v>1984</v>
      </c>
      <c r="B10" s="11">
        <v>572</v>
      </c>
      <c r="C10" s="11">
        <v>12</v>
      </c>
      <c r="D10" s="11">
        <v>83</v>
      </c>
      <c r="E10" s="11">
        <v>206</v>
      </c>
      <c r="F10" s="11">
        <v>226</v>
      </c>
      <c r="G10" s="12">
        <v>45</v>
      </c>
      <c r="H10" s="11">
        <v>335</v>
      </c>
      <c r="I10" s="11">
        <v>9</v>
      </c>
      <c r="J10" s="11">
        <v>52</v>
      </c>
      <c r="K10" s="11">
        <v>118</v>
      </c>
      <c r="L10" s="11">
        <v>134</v>
      </c>
      <c r="M10" s="12">
        <v>22</v>
      </c>
      <c r="N10" s="11">
        <v>237</v>
      </c>
      <c r="O10" s="11">
        <v>3</v>
      </c>
      <c r="P10" s="11">
        <v>31</v>
      </c>
      <c r="Q10" s="11">
        <v>88</v>
      </c>
      <c r="R10" s="11">
        <v>92</v>
      </c>
      <c r="S10" s="11">
        <v>23</v>
      </c>
      <c r="T10" s="11"/>
      <c r="U10" s="97">
        <v>57.6</v>
      </c>
      <c r="V10" s="92">
        <v>57.2</v>
      </c>
      <c r="W10" s="92">
        <v>58</v>
      </c>
    </row>
    <row r="11" spans="1:25">
      <c r="A11" s="10">
        <v>1985</v>
      </c>
      <c r="B11" s="11">
        <v>600</v>
      </c>
      <c r="C11" s="11">
        <v>11</v>
      </c>
      <c r="D11" s="11">
        <v>78</v>
      </c>
      <c r="E11" s="11">
        <v>246</v>
      </c>
      <c r="F11" s="11">
        <v>218</v>
      </c>
      <c r="G11" s="12">
        <v>47</v>
      </c>
      <c r="H11" s="11">
        <v>376</v>
      </c>
      <c r="I11" s="11">
        <v>6</v>
      </c>
      <c r="J11" s="11">
        <v>52</v>
      </c>
      <c r="K11" s="11">
        <v>162</v>
      </c>
      <c r="L11" s="11">
        <v>132</v>
      </c>
      <c r="M11" s="12">
        <v>24</v>
      </c>
      <c r="N11" s="11">
        <v>224</v>
      </c>
      <c r="O11" s="11">
        <v>5</v>
      </c>
      <c r="P11" s="11">
        <v>26</v>
      </c>
      <c r="Q11" s="11">
        <v>84</v>
      </c>
      <c r="R11" s="11">
        <v>86</v>
      </c>
      <c r="S11" s="11">
        <v>23</v>
      </c>
      <c r="T11" s="11"/>
      <c r="U11" s="97">
        <v>57.8</v>
      </c>
      <c r="V11" s="92">
        <v>57.2</v>
      </c>
      <c r="W11" s="92">
        <v>58.9</v>
      </c>
    </row>
    <row r="12" spans="1:25">
      <c r="A12" s="10">
        <v>1986</v>
      </c>
      <c r="B12" s="11">
        <v>568</v>
      </c>
      <c r="C12" s="11">
        <v>12</v>
      </c>
      <c r="D12" s="11">
        <v>83</v>
      </c>
      <c r="E12" s="11">
        <v>220</v>
      </c>
      <c r="F12" s="11">
        <v>200</v>
      </c>
      <c r="G12" s="12">
        <v>53</v>
      </c>
      <c r="H12" s="11">
        <v>352</v>
      </c>
      <c r="I12" s="11">
        <v>10</v>
      </c>
      <c r="J12" s="11">
        <v>48</v>
      </c>
      <c r="K12" s="11">
        <v>149</v>
      </c>
      <c r="L12" s="11">
        <v>122</v>
      </c>
      <c r="M12" s="12">
        <v>23</v>
      </c>
      <c r="N12" s="11">
        <v>216</v>
      </c>
      <c r="O12" s="11">
        <v>2</v>
      </c>
      <c r="P12" s="11">
        <v>35</v>
      </c>
      <c r="Q12" s="11">
        <v>71</v>
      </c>
      <c r="R12" s="11">
        <v>78</v>
      </c>
      <c r="S12" s="11">
        <v>30</v>
      </c>
      <c r="T12" s="11"/>
      <c r="U12" s="97">
        <v>57.9</v>
      </c>
      <c r="V12" s="92">
        <v>56.9</v>
      </c>
      <c r="W12" s="92">
        <v>59.5</v>
      </c>
    </row>
    <row r="13" spans="1:25">
      <c r="A13" s="10">
        <v>1987</v>
      </c>
      <c r="B13" s="11">
        <v>569</v>
      </c>
      <c r="C13" s="11">
        <v>11</v>
      </c>
      <c r="D13" s="11">
        <v>72</v>
      </c>
      <c r="E13" s="11">
        <v>229</v>
      </c>
      <c r="F13" s="11">
        <v>215</v>
      </c>
      <c r="G13" s="12">
        <v>42</v>
      </c>
      <c r="H13" s="11">
        <v>364</v>
      </c>
      <c r="I13" s="11">
        <v>7</v>
      </c>
      <c r="J13" s="11">
        <v>52</v>
      </c>
      <c r="K13" s="11">
        <v>145</v>
      </c>
      <c r="L13" s="11">
        <v>139</v>
      </c>
      <c r="M13" s="12">
        <v>21</v>
      </c>
      <c r="N13" s="11">
        <v>205</v>
      </c>
      <c r="O13" s="11">
        <v>4</v>
      </c>
      <c r="P13" s="11">
        <v>20</v>
      </c>
      <c r="Q13" s="11">
        <v>84</v>
      </c>
      <c r="R13" s="11">
        <v>76</v>
      </c>
      <c r="S13" s="11">
        <v>21</v>
      </c>
      <c r="T13" s="11"/>
      <c r="U13" s="97">
        <v>57.8</v>
      </c>
      <c r="V13" s="92">
        <v>57.3</v>
      </c>
      <c r="W13" s="92">
        <v>58.8</v>
      </c>
    </row>
    <row r="14" spans="1:25">
      <c r="A14" s="10">
        <v>1988</v>
      </c>
      <c r="B14" s="11">
        <v>627</v>
      </c>
      <c r="C14" s="11">
        <v>12</v>
      </c>
      <c r="D14" s="11">
        <v>96</v>
      </c>
      <c r="E14" s="11">
        <v>229</v>
      </c>
      <c r="F14" s="11">
        <v>250</v>
      </c>
      <c r="G14" s="12">
        <v>40</v>
      </c>
      <c r="H14" s="11">
        <v>403</v>
      </c>
      <c r="I14" s="11">
        <v>11</v>
      </c>
      <c r="J14" s="11">
        <v>68</v>
      </c>
      <c r="K14" s="11">
        <v>147</v>
      </c>
      <c r="L14" s="11">
        <v>158</v>
      </c>
      <c r="M14" s="12">
        <v>19</v>
      </c>
      <c r="N14" s="11">
        <v>224</v>
      </c>
      <c r="O14" s="11">
        <v>1</v>
      </c>
      <c r="P14" s="11">
        <v>28</v>
      </c>
      <c r="Q14" s="11">
        <v>82</v>
      </c>
      <c r="R14" s="11">
        <v>92</v>
      </c>
      <c r="S14" s="11">
        <v>21</v>
      </c>
      <c r="T14" s="11"/>
      <c r="U14" s="97">
        <v>57.2</v>
      </c>
      <c r="V14" s="92">
        <v>56.3</v>
      </c>
      <c r="W14" s="92">
        <v>58.8</v>
      </c>
    </row>
    <row r="15" spans="1:25">
      <c r="A15" s="10">
        <v>1989</v>
      </c>
      <c r="B15" s="11">
        <v>626</v>
      </c>
      <c r="C15" s="11">
        <v>9</v>
      </c>
      <c r="D15" s="11">
        <v>89</v>
      </c>
      <c r="E15" s="11">
        <v>255</v>
      </c>
      <c r="F15" s="11">
        <v>225</v>
      </c>
      <c r="G15" s="12">
        <v>48</v>
      </c>
      <c r="H15" s="11">
        <v>395</v>
      </c>
      <c r="I15" s="11">
        <v>8</v>
      </c>
      <c r="J15" s="11">
        <v>65</v>
      </c>
      <c r="K15" s="11">
        <v>158</v>
      </c>
      <c r="L15" s="11">
        <v>142</v>
      </c>
      <c r="M15" s="12">
        <v>22</v>
      </c>
      <c r="N15" s="11">
        <v>231</v>
      </c>
      <c r="O15" s="11">
        <v>1</v>
      </c>
      <c r="P15" s="11">
        <v>24</v>
      </c>
      <c r="Q15" s="11">
        <v>97</v>
      </c>
      <c r="R15" s="11">
        <v>83</v>
      </c>
      <c r="S15" s="11">
        <v>26</v>
      </c>
      <c r="T15" s="11"/>
      <c r="U15" s="97">
        <v>57.7</v>
      </c>
      <c r="V15" s="92">
        <v>56.6</v>
      </c>
      <c r="W15" s="92">
        <v>59.7</v>
      </c>
    </row>
    <row r="16" spans="1:25">
      <c r="A16" s="10">
        <v>1990</v>
      </c>
      <c r="B16" s="11">
        <v>657</v>
      </c>
      <c r="C16" s="11">
        <v>14</v>
      </c>
      <c r="D16" s="11">
        <v>111</v>
      </c>
      <c r="E16" s="11">
        <v>259</v>
      </c>
      <c r="F16" s="11">
        <v>225</v>
      </c>
      <c r="G16" s="12">
        <v>48</v>
      </c>
      <c r="H16" s="11">
        <v>415</v>
      </c>
      <c r="I16" s="11">
        <v>9</v>
      </c>
      <c r="J16" s="11">
        <v>74</v>
      </c>
      <c r="K16" s="11">
        <v>166</v>
      </c>
      <c r="L16" s="11">
        <v>143</v>
      </c>
      <c r="M16" s="12">
        <v>23</v>
      </c>
      <c r="N16" s="11">
        <v>242</v>
      </c>
      <c r="O16" s="11">
        <v>5</v>
      </c>
      <c r="P16" s="11">
        <v>37</v>
      </c>
      <c r="Q16" s="11">
        <v>93</v>
      </c>
      <c r="R16" s="11">
        <v>82</v>
      </c>
      <c r="S16" s="11">
        <v>25</v>
      </c>
      <c r="T16" s="11"/>
      <c r="U16" s="97">
        <v>56.6</v>
      </c>
      <c r="V16" s="92">
        <v>56</v>
      </c>
      <c r="W16" s="92">
        <v>57.6</v>
      </c>
    </row>
    <row r="17" spans="1:23">
      <c r="A17" s="10">
        <v>1991</v>
      </c>
      <c r="B17" s="11">
        <v>624</v>
      </c>
      <c r="C17" s="11">
        <v>6</v>
      </c>
      <c r="D17" s="11">
        <v>119</v>
      </c>
      <c r="E17" s="11">
        <v>237</v>
      </c>
      <c r="F17" s="11">
        <v>204</v>
      </c>
      <c r="G17" s="12">
        <v>58</v>
      </c>
      <c r="H17" s="11">
        <v>379</v>
      </c>
      <c r="I17" s="11">
        <v>4</v>
      </c>
      <c r="J17" s="11">
        <v>72</v>
      </c>
      <c r="K17" s="11">
        <v>149</v>
      </c>
      <c r="L17" s="11">
        <v>128</v>
      </c>
      <c r="M17" s="12">
        <v>26</v>
      </c>
      <c r="N17" s="11">
        <v>245</v>
      </c>
      <c r="O17" s="11">
        <v>2</v>
      </c>
      <c r="P17" s="11">
        <v>47</v>
      </c>
      <c r="Q17" s="11">
        <v>88</v>
      </c>
      <c r="R17" s="11">
        <v>76</v>
      </c>
      <c r="S17" s="11">
        <v>32</v>
      </c>
      <c r="T17" s="11"/>
      <c r="U17" s="97">
        <v>57.1</v>
      </c>
      <c r="V17" s="92">
        <v>56.7</v>
      </c>
      <c r="W17" s="92">
        <v>57.6</v>
      </c>
    </row>
    <row r="18" spans="1:23">
      <c r="A18" s="10">
        <v>1992</v>
      </c>
      <c r="B18" s="11">
        <v>582</v>
      </c>
      <c r="C18" s="11">
        <v>6</v>
      </c>
      <c r="D18" s="11">
        <v>97</v>
      </c>
      <c r="E18" s="11">
        <v>218</v>
      </c>
      <c r="F18" s="11">
        <v>211</v>
      </c>
      <c r="G18" s="12">
        <v>50</v>
      </c>
      <c r="H18" s="11">
        <v>371</v>
      </c>
      <c r="I18" s="11">
        <v>4</v>
      </c>
      <c r="J18" s="11">
        <v>63</v>
      </c>
      <c r="K18" s="11">
        <v>145</v>
      </c>
      <c r="L18" s="11">
        <v>128</v>
      </c>
      <c r="M18" s="12">
        <v>31</v>
      </c>
      <c r="N18" s="11">
        <v>211</v>
      </c>
      <c r="O18" s="11">
        <v>2</v>
      </c>
      <c r="P18" s="11">
        <v>34</v>
      </c>
      <c r="Q18" s="11">
        <v>73</v>
      </c>
      <c r="R18" s="11">
        <v>83</v>
      </c>
      <c r="S18" s="11">
        <v>19</v>
      </c>
      <c r="T18" s="11"/>
      <c r="U18" s="97">
        <v>57.7</v>
      </c>
      <c r="V18" s="92">
        <v>57.4</v>
      </c>
      <c r="W18" s="92">
        <v>58.2</v>
      </c>
    </row>
    <row r="19" spans="1:23">
      <c r="A19" s="10">
        <v>1993</v>
      </c>
      <c r="B19" s="11">
        <v>633</v>
      </c>
      <c r="C19" s="11">
        <v>8</v>
      </c>
      <c r="D19" s="11">
        <v>97</v>
      </c>
      <c r="E19" s="11">
        <v>258</v>
      </c>
      <c r="F19" s="11">
        <v>218</v>
      </c>
      <c r="G19" s="12">
        <v>52</v>
      </c>
      <c r="H19" s="11">
        <v>414</v>
      </c>
      <c r="I19" s="11">
        <v>6</v>
      </c>
      <c r="J19" s="11">
        <v>72</v>
      </c>
      <c r="K19" s="11">
        <v>167</v>
      </c>
      <c r="L19" s="11">
        <v>142</v>
      </c>
      <c r="M19" s="12">
        <v>27</v>
      </c>
      <c r="N19" s="11">
        <v>219</v>
      </c>
      <c r="O19" s="11">
        <v>2</v>
      </c>
      <c r="P19" s="11">
        <v>25</v>
      </c>
      <c r="Q19" s="11">
        <v>91</v>
      </c>
      <c r="R19" s="11">
        <v>76</v>
      </c>
      <c r="S19" s="11">
        <v>25</v>
      </c>
      <c r="T19" s="11"/>
      <c r="U19" s="97">
        <v>57.5</v>
      </c>
      <c r="V19" s="92">
        <v>56.7</v>
      </c>
      <c r="W19" s="92">
        <v>59.1</v>
      </c>
    </row>
    <row r="20" spans="1:23">
      <c r="A20" s="10">
        <v>1994</v>
      </c>
      <c r="B20" s="11">
        <v>741</v>
      </c>
      <c r="C20" s="11">
        <v>10</v>
      </c>
      <c r="D20" s="11">
        <v>129</v>
      </c>
      <c r="E20" s="11">
        <v>284</v>
      </c>
      <c r="F20" s="11">
        <v>263</v>
      </c>
      <c r="G20" s="12">
        <v>55</v>
      </c>
      <c r="H20" s="11">
        <v>482</v>
      </c>
      <c r="I20" s="11">
        <v>10</v>
      </c>
      <c r="J20" s="11">
        <v>78</v>
      </c>
      <c r="K20" s="11">
        <v>191</v>
      </c>
      <c r="L20" s="11">
        <v>177</v>
      </c>
      <c r="M20" s="12">
        <v>26</v>
      </c>
      <c r="N20" s="11">
        <v>259</v>
      </c>
      <c r="O20" s="13" t="s">
        <v>10</v>
      </c>
      <c r="P20" s="11">
        <v>51</v>
      </c>
      <c r="Q20" s="11">
        <v>93</v>
      </c>
      <c r="R20" s="11">
        <v>86</v>
      </c>
      <c r="S20" s="11">
        <v>29</v>
      </c>
      <c r="T20" s="11"/>
      <c r="U20" s="97">
        <v>57</v>
      </c>
      <c r="V20" s="92">
        <v>56.5</v>
      </c>
      <c r="W20" s="92">
        <v>57.9</v>
      </c>
    </row>
    <row r="21" spans="1:23">
      <c r="A21" s="10">
        <v>1995</v>
      </c>
      <c r="B21" s="11">
        <v>832</v>
      </c>
      <c r="C21" s="11">
        <v>7</v>
      </c>
      <c r="D21" s="11">
        <v>121</v>
      </c>
      <c r="E21" s="11">
        <v>353</v>
      </c>
      <c r="F21" s="11">
        <v>285</v>
      </c>
      <c r="G21" s="12">
        <v>66</v>
      </c>
      <c r="H21" s="11">
        <v>531</v>
      </c>
      <c r="I21" s="11">
        <v>6</v>
      </c>
      <c r="J21" s="11">
        <v>78</v>
      </c>
      <c r="K21" s="11">
        <v>236</v>
      </c>
      <c r="L21" s="11">
        <v>182</v>
      </c>
      <c r="M21" s="12">
        <v>29</v>
      </c>
      <c r="N21" s="11">
        <v>301</v>
      </c>
      <c r="O21" s="11">
        <v>1</v>
      </c>
      <c r="P21" s="11">
        <v>43</v>
      </c>
      <c r="Q21" s="11">
        <v>117</v>
      </c>
      <c r="R21" s="11">
        <v>103</v>
      </c>
      <c r="S21" s="11">
        <v>37</v>
      </c>
      <c r="T21" s="11"/>
      <c r="U21" s="97">
        <v>57.3</v>
      </c>
      <c r="V21" s="92">
        <v>56.6</v>
      </c>
      <c r="W21" s="92">
        <v>58.6</v>
      </c>
    </row>
    <row r="22" spans="1:23">
      <c r="A22" s="10">
        <v>1996</v>
      </c>
      <c r="B22" s="11">
        <v>983</v>
      </c>
      <c r="C22" s="11">
        <v>4</v>
      </c>
      <c r="D22" s="11">
        <v>167</v>
      </c>
      <c r="E22" s="11">
        <v>438</v>
      </c>
      <c r="F22" s="11">
        <v>308</v>
      </c>
      <c r="G22" s="12">
        <v>66</v>
      </c>
      <c r="H22" s="11">
        <v>653</v>
      </c>
      <c r="I22" s="11">
        <v>3</v>
      </c>
      <c r="J22" s="11">
        <v>112</v>
      </c>
      <c r="K22" s="11">
        <v>301</v>
      </c>
      <c r="L22" s="11">
        <v>203</v>
      </c>
      <c r="M22" s="12">
        <v>34</v>
      </c>
      <c r="N22" s="11">
        <v>330</v>
      </c>
      <c r="O22" s="11">
        <v>1</v>
      </c>
      <c r="P22" s="11">
        <v>55</v>
      </c>
      <c r="Q22" s="11">
        <v>137</v>
      </c>
      <c r="R22" s="11">
        <v>105</v>
      </c>
      <c r="S22" s="11">
        <v>32</v>
      </c>
      <c r="T22" s="11"/>
      <c r="U22" s="97">
        <v>56.6</v>
      </c>
      <c r="V22" s="92">
        <v>56.1</v>
      </c>
      <c r="W22" s="92">
        <v>57.4</v>
      </c>
    </row>
    <row r="23" spans="1:23">
      <c r="A23" s="10">
        <v>1997</v>
      </c>
      <c r="B23" s="11">
        <v>1061</v>
      </c>
      <c r="C23" s="11">
        <v>13</v>
      </c>
      <c r="D23" s="11">
        <v>193</v>
      </c>
      <c r="E23" s="11">
        <v>445</v>
      </c>
      <c r="F23" s="11">
        <v>338</v>
      </c>
      <c r="G23" s="12">
        <v>72</v>
      </c>
      <c r="H23" s="11">
        <v>720</v>
      </c>
      <c r="I23" s="11">
        <v>7</v>
      </c>
      <c r="J23" s="11">
        <v>136</v>
      </c>
      <c r="K23" s="11">
        <v>299</v>
      </c>
      <c r="L23" s="11">
        <v>235</v>
      </c>
      <c r="M23" s="12">
        <v>43</v>
      </c>
      <c r="N23" s="11">
        <v>341</v>
      </c>
      <c r="O23" s="11">
        <v>6</v>
      </c>
      <c r="P23" s="11">
        <v>57</v>
      </c>
      <c r="Q23" s="11">
        <v>146</v>
      </c>
      <c r="R23" s="11">
        <v>103</v>
      </c>
      <c r="S23" s="11">
        <v>29</v>
      </c>
      <c r="T23" s="11"/>
      <c r="U23" s="97">
        <v>56.4</v>
      </c>
      <c r="V23" s="92">
        <v>56.1</v>
      </c>
      <c r="W23" s="92">
        <v>56.9</v>
      </c>
    </row>
    <row r="24" spans="1:23">
      <c r="A24" s="10">
        <v>1998</v>
      </c>
      <c r="B24" s="11">
        <v>1127</v>
      </c>
      <c r="C24" s="11">
        <v>12</v>
      </c>
      <c r="D24" s="11">
        <v>200</v>
      </c>
      <c r="E24" s="11">
        <v>514</v>
      </c>
      <c r="F24" s="11">
        <v>335</v>
      </c>
      <c r="G24" s="12">
        <v>66</v>
      </c>
      <c r="H24" s="11">
        <v>755</v>
      </c>
      <c r="I24" s="11">
        <v>10</v>
      </c>
      <c r="J24" s="11">
        <v>137</v>
      </c>
      <c r="K24" s="11">
        <v>358</v>
      </c>
      <c r="L24" s="11">
        <v>211</v>
      </c>
      <c r="M24" s="12">
        <v>39</v>
      </c>
      <c r="N24" s="11">
        <v>372</v>
      </c>
      <c r="O24" s="11">
        <v>2</v>
      </c>
      <c r="P24" s="11">
        <v>63</v>
      </c>
      <c r="Q24" s="11">
        <v>156</v>
      </c>
      <c r="R24" s="11">
        <v>124</v>
      </c>
      <c r="S24" s="11">
        <v>27</v>
      </c>
      <c r="T24" s="11"/>
      <c r="U24" s="97">
        <v>56</v>
      </c>
      <c r="V24" s="92">
        <v>55.5</v>
      </c>
      <c r="W24" s="92">
        <v>57</v>
      </c>
    </row>
    <row r="25" spans="1:23">
      <c r="A25" s="10">
        <v>1999</v>
      </c>
      <c r="B25" s="11">
        <v>1249</v>
      </c>
      <c r="C25" s="11">
        <v>21</v>
      </c>
      <c r="D25" s="11">
        <v>232</v>
      </c>
      <c r="E25" s="11">
        <v>539</v>
      </c>
      <c r="F25" s="11">
        <v>377</v>
      </c>
      <c r="G25" s="12">
        <v>80</v>
      </c>
      <c r="H25" s="11">
        <v>847</v>
      </c>
      <c r="I25" s="11">
        <v>17</v>
      </c>
      <c r="J25" s="11">
        <v>161</v>
      </c>
      <c r="K25" s="11">
        <v>359</v>
      </c>
      <c r="L25" s="11">
        <v>264</v>
      </c>
      <c r="M25" s="12">
        <v>46</v>
      </c>
      <c r="N25" s="11">
        <v>402</v>
      </c>
      <c r="O25" s="11">
        <v>4</v>
      </c>
      <c r="P25" s="11">
        <v>71</v>
      </c>
      <c r="Q25" s="11">
        <v>180</v>
      </c>
      <c r="R25" s="11">
        <v>113</v>
      </c>
      <c r="S25" s="11">
        <v>34</v>
      </c>
      <c r="T25" s="11"/>
      <c r="U25" s="97">
        <v>55.6</v>
      </c>
      <c r="V25" s="92">
        <v>55.2</v>
      </c>
      <c r="W25" s="92">
        <v>56.3</v>
      </c>
    </row>
    <row r="26" spans="1:23">
      <c r="A26" s="10">
        <v>2000</v>
      </c>
      <c r="B26" s="11">
        <v>1292</v>
      </c>
      <c r="C26" s="11">
        <v>20</v>
      </c>
      <c r="D26" s="11">
        <v>216</v>
      </c>
      <c r="E26" s="11">
        <v>573</v>
      </c>
      <c r="F26" s="11">
        <v>402</v>
      </c>
      <c r="G26" s="12">
        <v>81</v>
      </c>
      <c r="H26" s="11">
        <v>900</v>
      </c>
      <c r="I26" s="11">
        <v>12</v>
      </c>
      <c r="J26" s="11">
        <v>153</v>
      </c>
      <c r="K26" s="11">
        <v>399</v>
      </c>
      <c r="L26" s="11">
        <v>284</v>
      </c>
      <c r="M26" s="12">
        <v>52</v>
      </c>
      <c r="N26" s="11">
        <v>392</v>
      </c>
      <c r="O26" s="11">
        <v>8</v>
      </c>
      <c r="P26" s="11">
        <v>63</v>
      </c>
      <c r="Q26" s="11">
        <v>174</v>
      </c>
      <c r="R26" s="11">
        <v>118</v>
      </c>
      <c r="S26" s="11">
        <v>29</v>
      </c>
      <c r="T26" s="11"/>
      <c r="U26" s="97">
        <v>56.1</v>
      </c>
      <c r="V26" s="92">
        <v>56.2</v>
      </c>
      <c r="W26" s="92">
        <v>55.9</v>
      </c>
    </row>
    <row r="27" spans="1:23">
      <c r="A27" s="10">
        <v>2001</v>
      </c>
      <c r="B27" s="11">
        <v>1398</v>
      </c>
      <c r="C27" s="11">
        <v>14</v>
      </c>
      <c r="D27" s="11">
        <v>223</v>
      </c>
      <c r="E27" s="11">
        <v>596</v>
      </c>
      <c r="F27" s="11">
        <v>477</v>
      </c>
      <c r="G27" s="12">
        <v>88</v>
      </c>
      <c r="H27" s="11">
        <v>964</v>
      </c>
      <c r="I27" s="11">
        <v>11</v>
      </c>
      <c r="J27" s="11">
        <v>150</v>
      </c>
      <c r="K27" s="11">
        <v>406</v>
      </c>
      <c r="L27" s="11">
        <v>344</v>
      </c>
      <c r="M27" s="12">
        <v>53</v>
      </c>
      <c r="N27" s="11">
        <v>434</v>
      </c>
      <c r="O27" s="11">
        <v>3</v>
      </c>
      <c r="P27" s="11">
        <v>73</v>
      </c>
      <c r="Q27" s="11">
        <v>190</v>
      </c>
      <c r="R27" s="11">
        <v>133</v>
      </c>
      <c r="S27" s="11">
        <v>35</v>
      </c>
      <c r="T27" s="11"/>
      <c r="U27" s="97">
        <v>56.6</v>
      </c>
      <c r="V27" s="92">
        <v>56.6</v>
      </c>
      <c r="W27" s="92">
        <v>56.6</v>
      </c>
    </row>
    <row r="28" spans="1:23">
      <c r="A28" s="10">
        <v>2002</v>
      </c>
      <c r="B28" s="11">
        <v>1487</v>
      </c>
      <c r="C28" s="11">
        <v>17</v>
      </c>
      <c r="D28" s="11">
        <v>223</v>
      </c>
      <c r="E28" s="11">
        <v>673</v>
      </c>
      <c r="F28" s="11">
        <v>484</v>
      </c>
      <c r="G28" s="12">
        <v>90</v>
      </c>
      <c r="H28" s="11">
        <v>1023</v>
      </c>
      <c r="I28" s="11">
        <v>14</v>
      </c>
      <c r="J28" s="11">
        <v>152</v>
      </c>
      <c r="K28" s="11">
        <v>467</v>
      </c>
      <c r="L28" s="11">
        <v>338</v>
      </c>
      <c r="M28" s="12">
        <v>52</v>
      </c>
      <c r="N28" s="11">
        <v>464</v>
      </c>
      <c r="O28" s="11">
        <v>3</v>
      </c>
      <c r="P28" s="11">
        <v>71</v>
      </c>
      <c r="Q28" s="11">
        <v>206</v>
      </c>
      <c r="R28" s="11">
        <v>146</v>
      </c>
      <c r="S28" s="11">
        <v>38</v>
      </c>
      <c r="T28" s="11"/>
      <c r="U28" s="97">
        <v>56.7</v>
      </c>
      <c r="V28" s="92">
        <v>56.3</v>
      </c>
      <c r="W28" s="92">
        <v>57.4</v>
      </c>
    </row>
    <row r="29" spans="1:23">
      <c r="A29" s="10">
        <v>2003</v>
      </c>
      <c r="B29" s="11">
        <v>1525</v>
      </c>
      <c r="C29" s="11">
        <v>12</v>
      </c>
      <c r="D29" s="11">
        <v>230</v>
      </c>
      <c r="E29" s="11">
        <v>660</v>
      </c>
      <c r="F29" s="11">
        <v>506</v>
      </c>
      <c r="G29" s="12">
        <v>117</v>
      </c>
      <c r="H29" s="11">
        <v>1056</v>
      </c>
      <c r="I29" s="11">
        <v>9</v>
      </c>
      <c r="J29" s="11">
        <v>161</v>
      </c>
      <c r="K29" s="11">
        <v>446</v>
      </c>
      <c r="L29" s="11">
        <v>362</v>
      </c>
      <c r="M29" s="12">
        <v>78</v>
      </c>
      <c r="N29" s="11">
        <v>469</v>
      </c>
      <c r="O29" s="11">
        <v>3</v>
      </c>
      <c r="P29" s="11">
        <v>69</v>
      </c>
      <c r="Q29" s="11">
        <v>214</v>
      </c>
      <c r="R29" s="11">
        <v>144</v>
      </c>
      <c r="S29" s="11">
        <v>39</v>
      </c>
      <c r="T29" s="11"/>
      <c r="U29" s="97">
        <v>57.4</v>
      </c>
      <c r="V29" s="92">
        <v>57.4</v>
      </c>
      <c r="W29" s="92">
        <v>57.2</v>
      </c>
    </row>
    <row r="30" spans="1:23">
      <c r="A30" s="10">
        <v>2004</v>
      </c>
      <c r="B30" s="11">
        <v>1478</v>
      </c>
      <c r="C30" s="11">
        <v>19</v>
      </c>
      <c r="D30" s="11">
        <v>245</v>
      </c>
      <c r="E30" s="11">
        <v>647</v>
      </c>
      <c r="F30" s="11">
        <v>464</v>
      </c>
      <c r="G30" s="12">
        <v>103</v>
      </c>
      <c r="H30" s="11">
        <v>1037</v>
      </c>
      <c r="I30" s="11">
        <v>13</v>
      </c>
      <c r="J30" s="11">
        <v>170</v>
      </c>
      <c r="K30" s="11">
        <v>448</v>
      </c>
      <c r="L30" s="11">
        <v>339</v>
      </c>
      <c r="M30" s="12">
        <v>67</v>
      </c>
      <c r="N30" s="11">
        <v>441</v>
      </c>
      <c r="O30" s="11">
        <v>6</v>
      </c>
      <c r="P30" s="11">
        <v>75</v>
      </c>
      <c r="Q30" s="11">
        <v>199</v>
      </c>
      <c r="R30" s="11">
        <v>125</v>
      </c>
      <c r="S30" s="11">
        <v>36</v>
      </c>
      <c r="T30" s="11"/>
      <c r="U30" s="97">
        <v>56.3</v>
      </c>
      <c r="V30" s="92">
        <v>56.4</v>
      </c>
      <c r="W30" s="92">
        <v>56.1</v>
      </c>
    </row>
    <row r="31" spans="1:23">
      <c r="A31" s="10">
        <v>2005</v>
      </c>
      <c r="B31" s="11">
        <v>1513</v>
      </c>
      <c r="C31" s="11">
        <v>12</v>
      </c>
      <c r="D31" s="11">
        <v>231</v>
      </c>
      <c r="E31" s="11">
        <v>680</v>
      </c>
      <c r="F31" s="11">
        <v>485</v>
      </c>
      <c r="G31" s="12">
        <v>105</v>
      </c>
      <c r="H31" s="11">
        <v>1021</v>
      </c>
      <c r="I31" s="11">
        <v>7</v>
      </c>
      <c r="J31" s="11">
        <v>152</v>
      </c>
      <c r="K31" s="11">
        <v>455</v>
      </c>
      <c r="L31" s="11">
        <v>340</v>
      </c>
      <c r="M31" s="12">
        <v>67</v>
      </c>
      <c r="N31" s="11">
        <v>492</v>
      </c>
      <c r="O31" s="11">
        <v>5</v>
      </c>
      <c r="P31" s="11">
        <v>79</v>
      </c>
      <c r="Q31" s="11">
        <v>225</v>
      </c>
      <c r="R31" s="11">
        <v>145</v>
      </c>
      <c r="S31" s="11">
        <v>38</v>
      </c>
      <c r="T31" s="11"/>
      <c r="U31" s="97">
        <v>56.7</v>
      </c>
      <c r="V31" s="92">
        <v>56.8</v>
      </c>
      <c r="W31" s="92">
        <v>56.5</v>
      </c>
    </row>
    <row r="32" spans="1:23">
      <c r="A32" s="10">
        <v>2006</v>
      </c>
      <c r="B32" s="11">
        <v>1546</v>
      </c>
      <c r="C32" s="11">
        <v>14</v>
      </c>
      <c r="D32" s="11">
        <v>261</v>
      </c>
      <c r="E32" s="11">
        <v>679</v>
      </c>
      <c r="F32" s="11">
        <v>523</v>
      </c>
      <c r="G32" s="12">
        <v>69</v>
      </c>
      <c r="H32" s="11">
        <v>1040</v>
      </c>
      <c r="I32" s="11">
        <v>9</v>
      </c>
      <c r="J32" s="11">
        <v>185</v>
      </c>
      <c r="K32" s="11">
        <v>444</v>
      </c>
      <c r="L32" s="11">
        <v>359</v>
      </c>
      <c r="M32" s="12">
        <v>43</v>
      </c>
      <c r="N32" s="11">
        <v>506</v>
      </c>
      <c r="O32" s="11">
        <v>5</v>
      </c>
      <c r="P32" s="11">
        <v>76</v>
      </c>
      <c r="Q32" s="11">
        <v>235</v>
      </c>
      <c r="R32" s="11">
        <v>164</v>
      </c>
      <c r="S32" s="11">
        <v>26</v>
      </c>
      <c r="T32" s="11"/>
      <c r="U32" s="97">
        <v>56.1</v>
      </c>
      <c r="V32" s="92">
        <v>55.9</v>
      </c>
      <c r="W32" s="92">
        <v>56.5</v>
      </c>
    </row>
    <row r="33" spans="1:24">
      <c r="A33" s="10">
        <v>2007</v>
      </c>
      <c r="B33" s="11">
        <v>1399</v>
      </c>
      <c r="C33" s="11">
        <v>14</v>
      </c>
      <c r="D33" s="11">
        <v>230</v>
      </c>
      <c r="E33" s="11">
        <v>646</v>
      </c>
      <c r="F33" s="11">
        <v>429</v>
      </c>
      <c r="G33" s="12">
        <v>80</v>
      </c>
      <c r="H33" s="11">
        <v>959</v>
      </c>
      <c r="I33" s="11">
        <v>8</v>
      </c>
      <c r="J33" s="11">
        <v>159</v>
      </c>
      <c r="K33" s="11">
        <v>439</v>
      </c>
      <c r="L33" s="11">
        <v>305</v>
      </c>
      <c r="M33" s="12">
        <v>48</v>
      </c>
      <c r="N33" s="11">
        <v>440</v>
      </c>
      <c r="O33" s="11">
        <v>6</v>
      </c>
      <c r="P33" s="11">
        <v>71</v>
      </c>
      <c r="Q33" s="11">
        <v>207</v>
      </c>
      <c r="R33" s="11">
        <v>124</v>
      </c>
      <c r="S33" s="11">
        <v>32</v>
      </c>
      <c r="T33" s="11"/>
      <c r="U33" s="97">
        <v>56</v>
      </c>
      <c r="V33" s="92">
        <v>56</v>
      </c>
      <c r="W33" s="92">
        <v>56.1</v>
      </c>
    </row>
    <row r="34" spans="1:24">
      <c r="A34" s="10">
        <v>2008</v>
      </c>
      <c r="B34" s="11">
        <v>1411</v>
      </c>
      <c r="C34" s="11">
        <v>12</v>
      </c>
      <c r="D34" s="11">
        <v>236</v>
      </c>
      <c r="E34" s="11">
        <v>616</v>
      </c>
      <c r="F34" s="11">
        <v>460</v>
      </c>
      <c r="G34" s="12">
        <v>87</v>
      </c>
      <c r="H34" s="11">
        <v>971</v>
      </c>
      <c r="I34" s="11">
        <v>10</v>
      </c>
      <c r="J34" s="11">
        <v>155</v>
      </c>
      <c r="K34" s="11">
        <v>413</v>
      </c>
      <c r="L34" s="11">
        <v>338</v>
      </c>
      <c r="M34" s="12">
        <v>55</v>
      </c>
      <c r="N34" s="11">
        <v>440</v>
      </c>
      <c r="O34" s="11">
        <v>2</v>
      </c>
      <c r="P34" s="11">
        <v>81</v>
      </c>
      <c r="Q34" s="11">
        <v>203</v>
      </c>
      <c r="R34" s="11">
        <v>122</v>
      </c>
      <c r="S34" s="11">
        <v>32</v>
      </c>
      <c r="T34" s="11"/>
      <c r="U34" s="97">
        <v>56.5</v>
      </c>
      <c r="V34" s="92">
        <v>56.6</v>
      </c>
      <c r="W34" s="92">
        <v>56.2</v>
      </c>
    </row>
    <row r="35" spans="1:24">
      <c r="A35" s="10">
        <v>2009</v>
      </c>
      <c r="B35" s="11">
        <v>1282</v>
      </c>
      <c r="C35" s="11">
        <v>15</v>
      </c>
      <c r="D35" s="11">
        <v>214</v>
      </c>
      <c r="E35" s="11">
        <v>535</v>
      </c>
      <c r="F35" s="11">
        <v>426</v>
      </c>
      <c r="G35" s="12">
        <v>92</v>
      </c>
      <c r="H35" s="11">
        <v>837</v>
      </c>
      <c r="I35" s="11">
        <v>8</v>
      </c>
      <c r="J35" s="11">
        <v>141</v>
      </c>
      <c r="K35" s="11">
        <v>354</v>
      </c>
      <c r="L35" s="11">
        <v>278</v>
      </c>
      <c r="M35" s="12">
        <v>56</v>
      </c>
      <c r="N35" s="11">
        <v>445</v>
      </c>
      <c r="O35" s="11">
        <v>7</v>
      </c>
      <c r="P35" s="11">
        <v>73</v>
      </c>
      <c r="Q35" s="11">
        <v>181</v>
      </c>
      <c r="R35" s="11">
        <v>148</v>
      </c>
      <c r="S35" s="11">
        <v>36</v>
      </c>
      <c r="T35" s="11"/>
      <c r="U35" s="97">
        <v>56.8</v>
      </c>
      <c r="V35" s="92">
        <v>56.6</v>
      </c>
      <c r="W35" s="92">
        <v>57.1</v>
      </c>
    </row>
    <row r="36" spans="1:24">
      <c r="A36" s="10">
        <v>2010</v>
      </c>
      <c r="B36" s="11">
        <v>1318</v>
      </c>
      <c r="C36" s="11">
        <v>19</v>
      </c>
      <c r="D36" s="11">
        <v>195</v>
      </c>
      <c r="E36" s="11">
        <v>569</v>
      </c>
      <c r="F36" s="11">
        <v>449</v>
      </c>
      <c r="G36" s="12">
        <v>86</v>
      </c>
      <c r="H36" s="11">
        <v>909</v>
      </c>
      <c r="I36" s="11">
        <v>14</v>
      </c>
      <c r="J36" s="11">
        <v>125</v>
      </c>
      <c r="K36" s="11">
        <v>385</v>
      </c>
      <c r="L36" s="11">
        <v>329</v>
      </c>
      <c r="M36" s="12">
        <v>56</v>
      </c>
      <c r="N36" s="11">
        <v>409</v>
      </c>
      <c r="O36" s="11">
        <v>5</v>
      </c>
      <c r="P36" s="11">
        <v>70</v>
      </c>
      <c r="Q36" s="11">
        <v>184</v>
      </c>
      <c r="R36" s="11">
        <v>120</v>
      </c>
      <c r="S36" s="11">
        <v>30</v>
      </c>
      <c r="T36" s="11"/>
      <c r="U36" s="97">
        <v>56.9</v>
      </c>
      <c r="V36" s="92">
        <v>57.3</v>
      </c>
      <c r="W36" s="92">
        <v>56</v>
      </c>
    </row>
    <row r="37" spans="1:24">
      <c r="A37" s="10">
        <v>2011</v>
      </c>
      <c r="B37" s="11">
        <v>1247</v>
      </c>
      <c r="C37" s="11">
        <v>12</v>
      </c>
      <c r="D37" s="11">
        <v>200</v>
      </c>
      <c r="E37" s="11">
        <v>502</v>
      </c>
      <c r="F37" s="11">
        <v>445</v>
      </c>
      <c r="G37" s="12">
        <v>88</v>
      </c>
      <c r="H37" s="11">
        <v>815</v>
      </c>
      <c r="I37" s="11">
        <v>3</v>
      </c>
      <c r="J37" s="11">
        <v>123</v>
      </c>
      <c r="K37" s="11">
        <v>325</v>
      </c>
      <c r="L37" s="11">
        <v>313</v>
      </c>
      <c r="M37" s="12">
        <v>51</v>
      </c>
      <c r="N37" s="11">
        <v>432</v>
      </c>
      <c r="O37" s="11">
        <v>9</v>
      </c>
      <c r="P37" s="11">
        <v>77</v>
      </c>
      <c r="Q37" s="11">
        <v>177</v>
      </c>
      <c r="R37" s="11">
        <v>132</v>
      </c>
      <c r="S37" s="11">
        <v>37</v>
      </c>
      <c r="T37" s="11"/>
      <c r="U37" s="97">
        <v>57.4</v>
      </c>
      <c r="V37" s="92">
        <v>57.8</v>
      </c>
      <c r="W37" s="92">
        <v>56.7</v>
      </c>
    </row>
    <row r="38" spans="1:24">
      <c r="A38" s="10">
        <v>2012</v>
      </c>
      <c r="B38" s="11">
        <v>1080</v>
      </c>
      <c r="C38" s="11">
        <v>14</v>
      </c>
      <c r="D38" s="11">
        <v>145</v>
      </c>
      <c r="E38" s="11">
        <v>420</v>
      </c>
      <c r="F38" s="11">
        <v>394</v>
      </c>
      <c r="G38" s="12">
        <v>107</v>
      </c>
      <c r="H38" s="11">
        <v>741</v>
      </c>
      <c r="I38" s="11">
        <v>13</v>
      </c>
      <c r="J38" s="11">
        <v>94</v>
      </c>
      <c r="K38" s="11">
        <v>286</v>
      </c>
      <c r="L38" s="11">
        <v>270</v>
      </c>
      <c r="M38" s="12">
        <v>78</v>
      </c>
      <c r="N38" s="11">
        <v>339</v>
      </c>
      <c r="O38" s="11">
        <v>1</v>
      </c>
      <c r="P38" s="11">
        <v>51</v>
      </c>
      <c r="Q38" s="11">
        <v>134</v>
      </c>
      <c r="R38" s="11">
        <v>124</v>
      </c>
      <c r="S38" s="11">
        <v>29</v>
      </c>
      <c r="T38" s="11"/>
      <c r="U38" s="97">
        <v>58.3</v>
      </c>
      <c r="V38" s="92">
        <v>58.2</v>
      </c>
      <c r="W38" s="92">
        <v>58.4</v>
      </c>
    </row>
    <row r="39" spans="1:24" ht="13.15" customHeight="1">
      <c r="A39" s="10">
        <v>2013</v>
      </c>
      <c r="B39" s="11">
        <v>1100</v>
      </c>
      <c r="C39" s="14">
        <v>10</v>
      </c>
      <c r="D39" s="14">
        <v>164</v>
      </c>
      <c r="E39" s="14">
        <v>472</v>
      </c>
      <c r="F39" s="14">
        <v>359</v>
      </c>
      <c r="G39" s="15">
        <v>95</v>
      </c>
      <c r="H39" s="11">
        <v>741</v>
      </c>
      <c r="I39" s="14">
        <v>7</v>
      </c>
      <c r="J39" s="14">
        <v>107</v>
      </c>
      <c r="K39" s="14">
        <v>316</v>
      </c>
      <c r="L39" s="14">
        <v>243</v>
      </c>
      <c r="M39" s="15">
        <v>68</v>
      </c>
      <c r="N39" s="11">
        <v>359</v>
      </c>
      <c r="O39" s="14">
        <v>3</v>
      </c>
      <c r="P39" s="14">
        <v>57</v>
      </c>
      <c r="Q39" s="14">
        <v>156</v>
      </c>
      <c r="R39" s="14">
        <v>116</v>
      </c>
      <c r="S39" s="14">
        <v>27</v>
      </c>
      <c r="T39" s="14"/>
      <c r="U39" s="98">
        <v>57.5</v>
      </c>
      <c r="V39" s="93">
        <v>57.6</v>
      </c>
      <c r="W39" s="93">
        <v>57.1</v>
      </c>
    </row>
    <row r="40" spans="1:24" ht="13.15" customHeight="1">
      <c r="A40" s="10">
        <v>2014</v>
      </c>
      <c r="B40" s="11">
        <v>1152</v>
      </c>
      <c r="C40" s="14">
        <v>11</v>
      </c>
      <c r="D40" s="14">
        <v>146</v>
      </c>
      <c r="E40" s="14">
        <v>482</v>
      </c>
      <c r="F40" s="14">
        <v>395</v>
      </c>
      <c r="G40" s="15">
        <v>118</v>
      </c>
      <c r="H40" s="11">
        <v>784</v>
      </c>
      <c r="I40" s="14">
        <v>6</v>
      </c>
      <c r="J40" s="14">
        <v>90</v>
      </c>
      <c r="K40" s="14">
        <v>314</v>
      </c>
      <c r="L40" s="14">
        <v>296</v>
      </c>
      <c r="M40" s="15">
        <v>78</v>
      </c>
      <c r="N40" s="11">
        <v>368</v>
      </c>
      <c r="O40" s="14">
        <v>5</v>
      </c>
      <c r="P40" s="14">
        <v>56</v>
      </c>
      <c r="Q40" s="14">
        <v>168</v>
      </c>
      <c r="R40" s="14">
        <v>99</v>
      </c>
      <c r="S40" s="14">
        <v>40</v>
      </c>
      <c r="T40" s="14"/>
      <c r="U40" s="98">
        <v>58.5</v>
      </c>
      <c r="V40" s="93">
        <v>59.3</v>
      </c>
      <c r="W40" s="93">
        <v>57</v>
      </c>
    </row>
    <row r="41" spans="1:24" ht="13.15" customHeight="1">
      <c r="A41" s="10">
        <v>2015</v>
      </c>
      <c r="B41" s="11">
        <v>1150</v>
      </c>
      <c r="C41" s="14">
        <v>9</v>
      </c>
      <c r="D41" s="14">
        <v>130</v>
      </c>
      <c r="E41" s="14">
        <v>491</v>
      </c>
      <c r="F41" s="14">
        <v>412</v>
      </c>
      <c r="G41" s="15">
        <v>108</v>
      </c>
      <c r="H41" s="11">
        <v>764</v>
      </c>
      <c r="I41" s="14">
        <v>6</v>
      </c>
      <c r="J41" s="14">
        <v>79</v>
      </c>
      <c r="K41" s="14">
        <v>309</v>
      </c>
      <c r="L41" s="14">
        <v>300</v>
      </c>
      <c r="M41" s="15">
        <v>70</v>
      </c>
      <c r="N41" s="11">
        <v>386</v>
      </c>
      <c r="O41" s="14">
        <v>3</v>
      </c>
      <c r="P41" s="14">
        <v>51</v>
      </c>
      <c r="Q41" s="14">
        <v>182</v>
      </c>
      <c r="R41" s="14">
        <v>112</v>
      </c>
      <c r="S41" s="14">
        <v>38</v>
      </c>
      <c r="T41" s="14"/>
      <c r="U41" s="99">
        <v>58.7</v>
      </c>
      <c r="V41" s="14">
        <v>59.1</v>
      </c>
      <c r="W41" s="14">
        <v>57.8</v>
      </c>
    </row>
    <row r="42" spans="1:24" ht="13.15" customHeight="1">
      <c r="A42" s="10">
        <v>2016</v>
      </c>
      <c r="B42" s="11">
        <v>1265</v>
      </c>
      <c r="C42" s="14">
        <v>11</v>
      </c>
      <c r="D42" s="14">
        <v>136</v>
      </c>
      <c r="E42" s="14">
        <v>503</v>
      </c>
      <c r="F42" s="14">
        <v>468</v>
      </c>
      <c r="G42" s="15">
        <v>147</v>
      </c>
      <c r="H42" s="11">
        <v>867</v>
      </c>
      <c r="I42" s="14">
        <v>8</v>
      </c>
      <c r="J42" s="14">
        <v>88</v>
      </c>
      <c r="K42" s="14">
        <v>340</v>
      </c>
      <c r="L42" s="14">
        <v>333</v>
      </c>
      <c r="M42" s="15">
        <v>98</v>
      </c>
      <c r="N42" s="11">
        <v>398</v>
      </c>
      <c r="O42" s="14">
        <v>3</v>
      </c>
      <c r="P42" s="14">
        <v>48</v>
      </c>
      <c r="Q42" s="14">
        <v>163</v>
      </c>
      <c r="R42" s="14">
        <v>135</v>
      </c>
      <c r="S42" s="14">
        <v>49</v>
      </c>
      <c r="T42" s="14"/>
      <c r="U42" s="99">
        <v>59.7</v>
      </c>
      <c r="V42" s="14">
        <v>59.9</v>
      </c>
      <c r="W42" s="14">
        <v>59.2</v>
      </c>
    </row>
    <row r="43" spans="1:24" ht="13.15" customHeight="1">
      <c r="A43" s="10">
        <v>2017</v>
      </c>
      <c r="B43" s="89">
        <v>1235</v>
      </c>
      <c r="C43" s="14">
        <v>10</v>
      </c>
      <c r="D43" s="14">
        <v>120</v>
      </c>
      <c r="E43" s="14">
        <v>494</v>
      </c>
      <c r="F43" s="14">
        <v>482</v>
      </c>
      <c r="G43" s="15">
        <v>129</v>
      </c>
      <c r="H43" s="11">
        <v>854</v>
      </c>
      <c r="I43" s="14">
        <v>7</v>
      </c>
      <c r="J43" s="14">
        <v>78</v>
      </c>
      <c r="K43" s="14">
        <v>326</v>
      </c>
      <c r="L43" s="14">
        <v>349</v>
      </c>
      <c r="M43" s="15">
        <v>94</v>
      </c>
      <c r="N43" s="11">
        <v>381</v>
      </c>
      <c r="O43" s="14">
        <v>3</v>
      </c>
      <c r="P43" s="14">
        <v>42</v>
      </c>
      <c r="Q43" s="14">
        <v>168</v>
      </c>
      <c r="R43" s="14">
        <v>133</v>
      </c>
      <c r="S43" s="14">
        <v>35</v>
      </c>
      <c r="T43" s="14"/>
      <c r="U43" s="99">
        <v>59.9</v>
      </c>
      <c r="V43" s="14">
        <v>60.2</v>
      </c>
      <c r="W43" s="14">
        <v>59.2</v>
      </c>
    </row>
    <row r="44" spans="1:24" ht="13.15" customHeight="1">
      <c r="A44" s="10">
        <v>2018</v>
      </c>
      <c r="B44" s="11">
        <v>1269</v>
      </c>
      <c r="C44" s="11">
        <v>8</v>
      </c>
      <c r="D44" s="11">
        <v>141</v>
      </c>
      <c r="E44" s="11">
        <v>497</v>
      </c>
      <c r="F44" s="11">
        <v>485</v>
      </c>
      <c r="G44" s="15">
        <v>138</v>
      </c>
      <c r="H44" s="11">
        <v>832</v>
      </c>
      <c r="I44" s="14">
        <v>2</v>
      </c>
      <c r="J44" s="14">
        <v>93</v>
      </c>
      <c r="K44" s="14">
        <v>318</v>
      </c>
      <c r="L44" s="14">
        <v>334</v>
      </c>
      <c r="M44" s="15">
        <v>85</v>
      </c>
      <c r="N44" s="11">
        <v>437</v>
      </c>
      <c r="O44" s="14">
        <v>6</v>
      </c>
      <c r="P44" s="14">
        <v>48</v>
      </c>
      <c r="Q44" s="14">
        <v>179</v>
      </c>
      <c r="R44" s="14">
        <v>151</v>
      </c>
      <c r="S44" s="14">
        <v>53</v>
      </c>
      <c r="T44" s="14"/>
      <c r="U44" s="99">
        <v>60.1</v>
      </c>
      <c r="V44" s="14">
        <v>60.4</v>
      </c>
      <c r="W44" s="14">
        <v>59.5</v>
      </c>
    </row>
    <row r="45" spans="1:24" ht="13.15" customHeight="1">
      <c r="A45" s="10">
        <v>2019</v>
      </c>
      <c r="B45" s="11">
        <v>1141</v>
      </c>
      <c r="C45" s="11">
        <v>10</v>
      </c>
      <c r="D45" s="11">
        <v>131</v>
      </c>
      <c r="E45" s="11">
        <v>432</v>
      </c>
      <c r="F45" s="11">
        <v>441</v>
      </c>
      <c r="G45" s="15">
        <v>127</v>
      </c>
      <c r="H45" s="11">
        <v>728</v>
      </c>
      <c r="I45" s="14">
        <v>5</v>
      </c>
      <c r="J45" s="14">
        <v>82</v>
      </c>
      <c r="K45" s="14">
        <v>265</v>
      </c>
      <c r="L45" s="14">
        <v>289</v>
      </c>
      <c r="M45" s="15">
        <v>87</v>
      </c>
      <c r="N45" s="11">
        <v>413</v>
      </c>
      <c r="O45" s="14">
        <v>5</v>
      </c>
      <c r="P45" s="14">
        <v>49</v>
      </c>
      <c r="Q45" s="14">
        <v>167</v>
      </c>
      <c r="R45" s="14">
        <v>152</v>
      </c>
      <c r="S45" s="14">
        <v>40</v>
      </c>
      <c r="T45" s="106"/>
      <c r="U45" s="99">
        <v>59.8</v>
      </c>
      <c r="V45" s="14">
        <v>60.3</v>
      </c>
      <c r="W45" s="14">
        <v>59.1</v>
      </c>
    </row>
    <row r="46" spans="1:24" ht="13.15" customHeight="1">
      <c r="A46" s="16"/>
      <c r="B46" s="118"/>
      <c r="C46" s="18"/>
      <c r="D46" s="18"/>
      <c r="E46" s="18"/>
      <c r="F46" s="18"/>
      <c r="G46" s="19"/>
      <c r="H46" s="17"/>
      <c r="I46" s="18"/>
      <c r="J46" s="18"/>
      <c r="K46" s="18"/>
      <c r="L46" s="18"/>
      <c r="M46" s="19"/>
      <c r="N46" s="17"/>
      <c r="O46" s="18"/>
      <c r="P46" s="18"/>
      <c r="Q46" s="18"/>
      <c r="R46" s="18"/>
      <c r="S46" s="18"/>
      <c r="T46" s="14"/>
      <c r="U46" s="100"/>
      <c r="V46" s="18"/>
      <c r="W46" s="18"/>
    </row>
    <row r="47" spans="1:24">
      <c r="A47" s="20"/>
      <c r="B47" s="21"/>
      <c r="C47" s="20"/>
      <c r="D47" s="20"/>
      <c r="E47" s="20"/>
      <c r="F47" s="20"/>
      <c r="G47" s="20"/>
      <c r="H47" s="21"/>
      <c r="I47" s="22"/>
      <c r="J47" s="22"/>
      <c r="K47" s="22"/>
      <c r="L47" s="22"/>
      <c r="M47" s="22"/>
      <c r="N47" s="23"/>
      <c r="O47" s="23"/>
      <c r="P47" s="23"/>
      <c r="Q47" s="23"/>
      <c r="R47" s="23"/>
      <c r="S47" s="23"/>
      <c r="T47" s="23"/>
      <c r="U47" s="23"/>
      <c r="V47" s="23"/>
      <c r="W47" s="23"/>
      <c r="X47" s="24"/>
    </row>
    <row r="48" spans="1:24" ht="10.5" customHeight="1">
      <c r="A48" s="129" t="s">
        <v>11</v>
      </c>
      <c r="B48" s="129"/>
      <c r="C48" s="25"/>
      <c r="D48" s="25"/>
      <c r="E48" s="25"/>
      <c r="F48" s="25"/>
      <c r="G48" s="25"/>
      <c r="H48" s="26"/>
      <c r="I48" s="27"/>
      <c r="J48" s="27"/>
      <c r="K48" s="27"/>
      <c r="L48" s="27"/>
      <c r="M48" s="27"/>
      <c r="N48" s="28"/>
      <c r="O48" s="23"/>
      <c r="P48" s="23"/>
      <c r="Q48" s="23"/>
      <c r="R48" s="23"/>
      <c r="S48" s="23"/>
      <c r="T48" s="23"/>
      <c r="U48" s="23"/>
      <c r="V48" s="23"/>
      <c r="W48" s="23"/>
      <c r="X48" s="24"/>
    </row>
    <row r="49" spans="1:14" ht="12.75" customHeight="1">
      <c r="A49" s="130" t="s">
        <v>12</v>
      </c>
      <c r="B49" s="130"/>
      <c r="C49" s="130"/>
      <c r="D49" s="130"/>
      <c r="E49" s="130"/>
      <c r="F49" s="130"/>
      <c r="G49" s="130"/>
      <c r="H49" s="130"/>
      <c r="I49" s="130"/>
      <c r="J49" s="130"/>
      <c r="K49" s="130"/>
      <c r="L49" s="130"/>
      <c r="M49" s="130"/>
      <c r="N49" s="130"/>
    </row>
    <row r="50" spans="1:14">
      <c r="A50" s="130"/>
      <c r="B50" s="130"/>
      <c r="C50" s="130"/>
      <c r="D50" s="130"/>
      <c r="E50" s="130"/>
      <c r="F50" s="130"/>
      <c r="G50" s="130"/>
      <c r="H50" s="130"/>
      <c r="I50" s="130"/>
      <c r="J50" s="130"/>
      <c r="K50" s="130"/>
      <c r="L50" s="130"/>
      <c r="M50" s="130"/>
      <c r="N50" s="130"/>
    </row>
    <row r="51" spans="1:14" ht="10.5" customHeight="1"/>
    <row r="52" spans="1:14" ht="10.5" customHeight="1">
      <c r="A52" s="125" t="s">
        <v>83</v>
      </c>
      <c r="B52" s="125"/>
      <c r="C52" s="125"/>
    </row>
    <row r="54" spans="1:14" ht="12.75" customHeight="1"/>
  </sheetData>
  <mergeCells count="8">
    <mergeCell ref="X1:Y1"/>
    <mergeCell ref="A1:V1"/>
    <mergeCell ref="A52:C52"/>
    <mergeCell ref="B3:G3"/>
    <mergeCell ref="H3:M3"/>
    <mergeCell ref="N3:S3"/>
    <mergeCell ref="A48:B48"/>
    <mergeCell ref="A49:N50"/>
  </mergeCells>
  <hyperlinks>
    <hyperlink ref="X1" location="Contents!A1" display="Back to contents"/>
  </hyperlinks>
  <pageMargins left="0.23622047244094491" right="0.23622047244094491" top="0.55118110236220474" bottom="0.55118110236220474" header="0.31496062992125984" footer="0.31496062992125984"/>
  <pageSetup paperSize="9" scale="80" orientation="landscape" r:id="rId1"/>
  <headerFooter alignWithMargins="0">
    <oddFooter>&amp;L&amp;F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4"/>
  <sheetViews>
    <sheetView showGridLines="0" zoomScaleNormal="100" workbookViewId="0">
      <selection sqref="A1:AA1"/>
    </sheetView>
  </sheetViews>
  <sheetFormatPr defaultColWidth="9.140625" defaultRowHeight="12.75"/>
  <cols>
    <col min="1" max="1" width="23.5703125" style="43" customWidth="1"/>
    <col min="2" max="2" width="7.28515625" style="43" customWidth="1"/>
    <col min="3" max="42" width="5.7109375" style="43" customWidth="1"/>
    <col min="43" max="43" width="2.28515625" style="43" customWidth="1"/>
    <col min="44" max="44" width="27.28515625" style="43" customWidth="1"/>
    <col min="45" max="16384" width="9.140625" style="43"/>
  </cols>
  <sheetData>
    <row r="1" spans="1:55" ht="18" customHeight="1">
      <c r="A1" s="131" t="s">
        <v>88</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13"/>
      <c r="AC1" s="142" t="s">
        <v>90</v>
      </c>
      <c r="AD1" s="142"/>
      <c r="AE1" s="142"/>
      <c r="AF1" s="1"/>
      <c r="AG1" s="1"/>
      <c r="AH1" s="1"/>
      <c r="AI1" s="1"/>
      <c r="AJ1" s="1"/>
      <c r="AK1" s="1"/>
      <c r="AL1" s="1"/>
      <c r="AM1" s="1"/>
      <c r="AN1" s="1"/>
      <c r="AO1" s="1"/>
      <c r="AP1" s="1"/>
      <c r="AQ1" s="1"/>
    </row>
    <row r="2" spans="1:55"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45"/>
      <c r="AF2" s="1"/>
      <c r="AG2" s="1"/>
      <c r="AH2" s="1"/>
      <c r="AI2" s="1"/>
      <c r="AJ2" s="1"/>
      <c r="AK2" s="45"/>
      <c r="AL2" s="45"/>
      <c r="AM2" s="45"/>
      <c r="AN2" s="45"/>
      <c r="AO2" s="45"/>
      <c r="AP2" s="45"/>
      <c r="AQ2" s="45"/>
      <c r="AR2" s="45"/>
    </row>
    <row r="3" spans="1:55">
      <c r="A3" s="58"/>
      <c r="B3" s="133" t="s">
        <v>3</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
      <c r="AL3" s="1"/>
      <c r="AM3" s="1"/>
      <c r="AN3" s="1"/>
      <c r="AO3" s="1"/>
      <c r="AP3" s="1"/>
      <c r="AQ3" s="1"/>
      <c r="AR3" s="1"/>
    </row>
    <row r="4" spans="1:55">
      <c r="A4" s="45"/>
      <c r="B4" s="55">
        <v>1979</v>
      </c>
      <c r="C4" s="55">
        <v>1980</v>
      </c>
      <c r="D4" s="55">
        <v>1981</v>
      </c>
      <c r="E4" s="55">
        <v>1982</v>
      </c>
      <c r="F4" s="55">
        <v>1983</v>
      </c>
      <c r="G4" s="55">
        <v>1984</v>
      </c>
      <c r="H4" s="55">
        <v>1985</v>
      </c>
      <c r="I4" s="55">
        <v>1986</v>
      </c>
      <c r="J4" s="55">
        <v>1987</v>
      </c>
      <c r="K4" s="55">
        <v>1988</v>
      </c>
      <c r="L4" s="55">
        <v>1989</v>
      </c>
      <c r="M4" s="55">
        <v>1990</v>
      </c>
      <c r="N4" s="55">
        <v>1991</v>
      </c>
      <c r="O4" s="55">
        <v>1992</v>
      </c>
      <c r="P4" s="55">
        <v>1993</v>
      </c>
      <c r="Q4" s="55">
        <v>1994</v>
      </c>
      <c r="R4" s="55">
        <v>1995</v>
      </c>
      <c r="S4" s="55">
        <v>1996</v>
      </c>
      <c r="T4" s="55">
        <v>1997</v>
      </c>
      <c r="U4" s="55">
        <v>1998</v>
      </c>
      <c r="V4" s="55">
        <v>1999</v>
      </c>
      <c r="W4" s="55">
        <v>2000</v>
      </c>
      <c r="X4" s="55">
        <v>2001</v>
      </c>
      <c r="Y4" s="55">
        <v>2002</v>
      </c>
      <c r="Z4" s="55">
        <v>2003</v>
      </c>
      <c r="AA4" s="55">
        <v>2004</v>
      </c>
      <c r="AB4" s="55">
        <v>2005</v>
      </c>
      <c r="AC4" s="55">
        <v>2006</v>
      </c>
      <c r="AD4" s="55">
        <v>2007</v>
      </c>
      <c r="AE4" s="55">
        <v>2008</v>
      </c>
      <c r="AF4" s="55">
        <v>2009</v>
      </c>
      <c r="AG4" s="55">
        <v>2010</v>
      </c>
      <c r="AH4" s="55">
        <v>2011</v>
      </c>
      <c r="AI4" s="55">
        <v>2012</v>
      </c>
      <c r="AJ4" s="55">
        <v>2013</v>
      </c>
      <c r="AK4" s="55">
        <v>2014</v>
      </c>
      <c r="AL4" s="55">
        <v>2015</v>
      </c>
      <c r="AM4" s="55">
        <v>2016</v>
      </c>
      <c r="AN4" s="55">
        <v>2017</v>
      </c>
      <c r="AO4" s="55">
        <v>2018</v>
      </c>
      <c r="AP4" s="55">
        <v>2019</v>
      </c>
      <c r="AQ4" s="45"/>
      <c r="AR4" s="45"/>
    </row>
    <row r="5" spans="1:55">
      <c r="A5" s="51" t="s">
        <v>37</v>
      </c>
      <c r="B5" s="53">
        <v>641</v>
      </c>
      <c r="C5" s="53">
        <v>595</v>
      </c>
      <c r="D5" s="53">
        <v>611</v>
      </c>
      <c r="E5" s="53">
        <v>582</v>
      </c>
      <c r="F5" s="53">
        <v>574</v>
      </c>
      <c r="G5" s="53">
        <v>572</v>
      </c>
      <c r="H5" s="53">
        <v>600</v>
      </c>
      <c r="I5" s="53">
        <v>568</v>
      </c>
      <c r="J5" s="53">
        <v>569</v>
      </c>
      <c r="K5" s="53">
        <v>627</v>
      </c>
      <c r="L5" s="53">
        <v>626</v>
      </c>
      <c r="M5" s="53">
        <v>657</v>
      </c>
      <c r="N5" s="53">
        <v>624</v>
      </c>
      <c r="O5" s="53">
        <v>582</v>
      </c>
      <c r="P5" s="53">
        <v>633</v>
      </c>
      <c r="Q5" s="53">
        <v>741</v>
      </c>
      <c r="R5" s="53">
        <v>832</v>
      </c>
      <c r="S5" s="53">
        <v>983</v>
      </c>
      <c r="T5" s="52">
        <v>1061</v>
      </c>
      <c r="U5" s="52">
        <v>1127</v>
      </c>
      <c r="V5" s="52">
        <v>1249</v>
      </c>
      <c r="W5" s="52">
        <v>1292</v>
      </c>
      <c r="X5" s="52">
        <v>1398</v>
      </c>
      <c r="Y5" s="52">
        <v>1487</v>
      </c>
      <c r="Z5" s="52">
        <v>1525</v>
      </c>
      <c r="AA5" s="52">
        <v>1478</v>
      </c>
      <c r="AB5" s="52">
        <v>1513</v>
      </c>
      <c r="AC5" s="52">
        <v>1546</v>
      </c>
      <c r="AD5" s="52">
        <v>1399</v>
      </c>
      <c r="AE5" s="52">
        <v>1411</v>
      </c>
      <c r="AF5" s="52">
        <v>1282</v>
      </c>
      <c r="AG5" s="52">
        <v>1318</v>
      </c>
      <c r="AH5" s="52">
        <v>1247</v>
      </c>
      <c r="AI5" s="52">
        <v>1080</v>
      </c>
      <c r="AJ5" s="52">
        <v>1100</v>
      </c>
      <c r="AK5" s="52">
        <v>1152</v>
      </c>
      <c r="AL5" s="52">
        <v>1150</v>
      </c>
      <c r="AM5" s="52">
        <v>1265</v>
      </c>
      <c r="AN5" s="52">
        <v>1235</v>
      </c>
      <c r="AO5" s="52">
        <v>1269</v>
      </c>
      <c r="AP5" s="84">
        <v>1141</v>
      </c>
      <c r="AQ5" s="1"/>
      <c r="AR5" s="1" t="str">
        <f t="shared" ref="AR5:AR20" si="0">A5</f>
        <v>Scotland</v>
      </c>
    </row>
    <row r="6" spans="1:55">
      <c r="A6" s="1" t="s">
        <v>36</v>
      </c>
      <c r="B6" s="66">
        <v>34</v>
      </c>
      <c r="C6" s="66">
        <v>39</v>
      </c>
      <c r="D6" s="66">
        <v>46</v>
      </c>
      <c r="E6" s="66">
        <v>30</v>
      </c>
      <c r="F6" s="66">
        <v>37</v>
      </c>
      <c r="G6" s="66">
        <v>28</v>
      </c>
      <c r="H6" s="66">
        <v>34</v>
      </c>
      <c r="I6" s="66">
        <v>43</v>
      </c>
      <c r="J6" s="66">
        <v>33</v>
      </c>
      <c r="K6" s="66">
        <v>45</v>
      </c>
      <c r="L6" s="66">
        <v>38</v>
      </c>
      <c r="M6" s="66">
        <v>58</v>
      </c>
      <c r="N6" s="66">
        <v>45</v>
      </c>
      <c r="O6" s="66">
        <v>32</v>
      </c>
      <c r="P6" s="66">
        <v>41</v>
      </c>
      <c r="Q6" s="66">
        <v>40</v>
      </c>
      <c r="R6" s="66">
        <v>45</v>
      </c>
      <c r="S6" s="66">
        <v>63</v>
      </c>
      <c r="T6" s="66">
        <v>104</v>
      </c>
      <c r="U6" s="66">
        <v>79</v>
      </c>
      <c r="V6" s="66">
        <v>80</v>
      </c>
      <c r="W6" s="66">
        <v>84</v>
      </c>
      <c r="X6" s="66">
        <v>91</v>
      </c>
      <c r="Y6" s="66">
        <v>106</v>
      </c>
      <c r="Z6" s="66">
        <v>109</v>
      </c>
      <c r="AA6" s="66">
        <v>100</v>
      </c>
      <c r="AB6" s="66">
        <v>87</v>
      </c>
      <c r="AC6" s="66">
        <v>116</v>
      </c>
      <c r="AD6" s="66">
        <v>86</v>
      </c>
      <c r="AE6" s="66">
        <v>105</v>
      </c>
      <c r="AF6" s="66">
        <v>102</v>
      </c>
      <c r="AG6" s="66">
        <v>102</v>
      </c>
      <c r="AH6" s="66">
        <v>81</v>
      </c>
      <c r="AI6" s="66">
        <v>75</v>
      </c>
      <c r="AJ6" s="66">
        <v>75</v>
      </c>
      <c r="AK6" s="65">
        <v>89</v>
      </c>
      <c r="AL6" s="65">
        <v>70</v>
      </c>
      <c r="AM6" s="65">
        <v>83</v>
      </c>
      <c r="AN6" s="65">
        <v>86</v>
      </c>
      <c r="AO6" s="65">
        <v>96</v>
      </c>
      <c r="AP6" s="107">
        <v>117</v>
      </c>
      <c r="AQ6" s="64"/>
      <c r="AR6" s="1" t="str">
        <f t="shared" si="0"/>
        <v>Ayrshire and Arran</v>
      </c>
      <c r="AS6" s="63"/>
      <c r="AT6" s="63"/>
      <c r="AU6" s="63"/>
      <c r="AV6" s="63"/>
      <c r="AW6" s="63"/>
      <c r="AX6" s="63"/>
      <c r="AY6" s="63"/>
      <c r="AZ6" s="63"/>
      <c r="BA6" s="63"/>
      <c r="BB6" s="63"/>
      <c r="BC6" s="63"/>
    </row>
    <row r="7" spans="1:55">
      <c r="A7" s="1" t="s">
        <v>35</v>
      </c>
      <c r="B7" s="66">
        <v>6</v>
      </c>
      <c r="C7" s="66">
        <v>7</v>
      </c>
      <c r="D7" s="66">
        <v>9</v>
      </c>
      <c r="E7" s="66">
        <v>6</v>
      </c>
      <c r="F7" s="66">
        <v>11</v>
      </c>
      <c r="G7" s="66">
        <v>5</v>
      </c>
      <c r="H7" s="66">
        <v>6</v>
      </c>
      <c r="I7" s="66">
        <v>4</v>
      </c>
      <c r="J7" s="66">
        <v>2</v>
      </c>
      <c r="K7" s="66">
        <v>11</v>
      </c>
      <c r="L7" s="66">
        <v>6</v>
      </c>
      <c r="M7" s="66">
        <v>8</v>
      </c>
      <c r="N7" s="66">
        <v>8</v>
      </c>
      <c r="O7" s="66">
        <v>6</v>
      </c>
      <c r="P7" s="66">
        <v>7</v>
      </c>
      <c r="Q7" s="66">
        <v>12</v>
      </c>
      <c r="R7" s="66">
        <v>11</v>
      </c>
      <c r="S7" s="66">
        <v>8</v>
      </c>
      <c r="T7" s="66">
        <v>10</v>
      </c>
      <c r="U7" s="66">
        <v>16</v>
      </c>
      <c r="V7" s="66">
        <v>10</v>
      </c>
      <c r="W7" s="66">
        <v>10</v>
      </c>
      <c r="X7" s="66">
        <v>13</v>
      </c>
      <c r="Y7" s="66">
        <v>19</v>
      </c>
      <c r="Z7" s="66">
        <v>12</v>
      </c>
      <c r="AA7" s="66">
        <v>22</v>
      </c>
      <c r="AB7" s="66">
        <v>13</v>
      </c>
      <c r="AC7" s="66">
        <v>9</v>
      </c>
      <c r="AD7" s="66">
        <v>23</v>
      </c>
      <c r="AE7" s="66">
        <v>10</v>
      </c>
      <c r="AF7" s="66">
        <v>12</v>
      </c>
      <c r="AG7" s="66">
        <v>22</v>
      </c>
      <c r="AH7" s="66">
        <v>15</v>
      </c>
      <c r="AI7" s="66">
        <v>20</v>
      </c>
      <c r="AJ7" s="66">
        <v>16</v>
      </c>
      <c r="AK7" s="65">
        <v>25</v>
      </c>
      <c r="AL7" s="65">
        <v>16</v>
      </c>
      <c r="AM7" s="65">
        <v>18</v>
      </c>
      <c r="AN7" s="65">
        <v>12</v>
      </c>
      <c r="AO7" s="65">
        <v>24</v>
      </c>
      <c r="AP7" s="107">
        <v>18</v>
      </c>
      <c r="AQ7" s="64"/>
      <c r="AR7" s="1" t="str">
        <f t="shared" si="0"/>
        <v>Borders</v>
      </c>
      <c r="AS7" s="63"/>
      <c r="AT7" s="63"/>
      <c r="AU7" s="63"/>
      <c r="AV7" s="63"/>
      <c r="AW7" s="63"/>
      <c r="AX7" s="63"/>
      <c r="AY7" s="63"/>
      <c r="AZ7" s="63"/>
      <c r="BA7" s="63"/>
      <c r="BB7" s="63"/>
      <c r="BC7" s="63"/>
    </row>
    <row r="8" spans="1:55">
      <c r="A8" s="1" t="s">
        <v>34</v>
      </c>
      <c r="B8" s="66">
        <v>11</v>
      </c>
      <c r="C8" s="66">
        <v>12</v>
      </c>
      <c r="D8" s="66">
        <v>6</v>
      </c>
      <c r="E8" s="66">
        <v>11</v>
      </c>
      <c r="F8" s="66">
        <v>11</v>
      </c>
      <c r="G8" s="66">
        <v>17</v>
      </c>
      <c r="H8" s="66">
        <v>12</v>
      </c>
      <c r="I8" s="66">
        <v>8</v>
      </c>
      <c r="J8" s="66">
        <v>16</v>
      </c>
      <c r="K8" s="66">
        <v>8</v>
      </c>
      <c r="L8" s="66">
        <v>15</v>
      </c>
      <c r="M8" s="66">
        <v>7</v>
      </c>
      <c r="N8" s="66">
        <v>13</v>
      </c>
      <c r="O8" s="66">
        <v>12</v>
      </c>
      <c r="P8" s="66">
        <v>11</v>
      </c>
      <c r="Q8" s="66">
        <v>14</v>
      </c>
      <c r="R8" s="66">
        <v>14</v>
      </c>
      <c r="S8" s="66">
        <v>15</v>
      </c>
      <c r="T8" s="66">
        <v>15</v>
      </c>
      <c r="U8" s="66">
        <v>19</v>
      </c>
      <c r="V8" s="66">
        <v>16</v>
      </c>
      <c r="W8" s="66">
        <v>20</v>
      </c>
      <c r="X8" s="66">
        <v>23</v>
      </c>
      <c r="Y8" s="66">
        <v>25</v>
      </c>
      <c r="Z8" s="66">
        <v>31</v>
      </c>
      <c r="AA8" s="66">
        <v>26</v>
      </c>
      <c r="AB8" s="66">
        <v>31</v>
      </c>
      <c r="AC8" s="66">
        <v>33</v>
      </c>
      <c r="AD8" s="66">
        <v>28</v>
      </c>
      <c r="AE8" s="66">
        <v>26</v>
      </c>
      <c r="AF8" s="66">
        <v>36</v>
      </c>
      <c r="AG8" s="66">
        <v>34</v>
      </c>
      <c r="AH8" s="66">
        <v>19</v>
      </c>
      <c r="AI8" s="66">
        <v>14</v>
      </c>
      <c r="AJ8" s="66">
        <v>22</v>
      </c>
      <c r="AK8" s="65">
        <v>18</v>
      </c>
      <c r="AL8" s="65">
        <v>26</v>
      </c>
      <c r="AM8" s="65">
        <v>27</v>
      </c>
      <c r="AN8" s="65">
        <v>19</v>
      </c>
      <c r="AO8" s="65">
        <v>29</v>
      </c>
      <c r="AP8" s="107">
        <v>25</v>
      </c>
      <c r="AQ8" s="64"/>
      <c r="AR8" s="1" t="str">
        <f t="shared" si="0"/>
        <v>Dumfries and Galloway</v>
      </c>
      <c r="AS8" s="63"/>
      <c r="AT8" s="63"/>
      <c r="AU8" s="63"/>
      <c r="AV8" s="63"/>
      <c r="AW8" s="63"/>
      <c r="AX8" s="63"/>
      <c r="AY8" s="63"/>
      <c r="AZ8" s="63"/>
      <c r="BA8" s="63"/>
      <c r="BB8" s="63"/>
      <c r="BC8" s="63"/>
    </row>
    <row r="9" spans="1:55">
      <c r="A9" s="1" t="s">
        <v>33</v>
      </c>
      <c r="B9" s="66">
        <v>30</v>
      </c>
      <c r="C9" s="66">
        <v>18</v>
      </c>
      <c r="D9" s="66">
        <v>32</v>
      </c>
      <c r="E9" s="66">
        <v>31</v>
      </c>
      <c r="F9" s="66">
        <v>26</v>
      </c>
      <c r="G9" s="66">
        <v>25</v>
      </c>
      <c r="H9" s="66">
        <v>25</v>
      </c>
      <c r="I9" s="66">
        <v>17</v>
      </c>
      <c r="J9" s="66">
        <v>31</v>
      </c>
      <c r="K9" s="66">
        <v>20</v>
      </c>
      <c r="L9" s="66">
        <v>32</v>
      </c>
      <c r="M9" s="66">
        <v>33</v>
      </c>
      <c r="N9" s="66">
        <v>27</v>
      </c>
      <c r="O9" s="66">
        <v>20</v>
      </c>
      <c r="P9" s="66">
        <v>36</v>
      </c>
      <c r="Q9" s="66">
        <v>33</v>
      </c>
      <c r="R9" s="66">
        <v>40</v>
      </c>
      <c r="S9" s="66">
        <v>41</v>
      </c>
      <c r="T9" s="66">
        <v>28</v>
      </c>
      <c r="U9" s="66">
        <v>51</v>
      </c>
      <c r="V9" s="66">
        <v>55</v>
      </c>
      <c r="W9" s="66">
        <v>75</v>
      </c>
      <c r="X9" s="66">
        <v>57</v>
      </c>
      <c r="Y9" s="66">
        <v>75</v>
      </c>
      <c r="Z9" s="66">
        <v>63</v>
      </c>
      <c r="AA9" s="66">
        <v>61</v>
      </c>
      <c r="AB9" s="66">
        <v>76</v>
      </c>
      <c r="AC9" s="66">
        <v>80</v>
      </c>
      <c r="AD9" s="66">
        <v>79</v>
      </c>
      <c r="AE9" s="66">
        <v>74</v>
      </c>
      <c r="AF9" s="66">
        <v>83</v>
      </c>
      <c r="AG9" s="66">
        <v>82</v>
      </c>
      <c r="AH9" s="66">
        <v>92</v>
      </c>
      <c r="AI9" s="66">
        <v>64</v>
      </c>
      <c r="AJ9" s="66">
        <v>66</v>
      </c>
      <c r="AK9" s="65">
        <v>50</v>
      </c>
      <c r="AL9" s="65">
        <v>62</v>
      </c>
      <c r="AM9" s="65">
        <v>74</v>
      </c>
      <c r="AN9" s="65">
        <v>98</v>
      </c>
      <c r="AO9" s="65">
        <v>66</v>
      </c>
      <c r="AP9" s="107">
        <v>77</v>
      </c>
      <c r="AQ9" s="64"/>
      <c r="AR9" s="1" t="str">
        <f t="shared" si="0"/>
        <v>Fife</v>
      </c>
      <c r="AS9" s="63"/>
      <c r="AT9" s="63"/>
      <c r="AU9" s="63"/>
      <c r="AV9" s="63"/>
      <c r="AW9" s="63"/>
      <c r="AX9" s="63"/>
      <c r="AY9" s="63"/>
      <c r="AZ9" s="63"/>
      <c r="BA9" s="63"/>
      <c r="BB9" s="63"/>
      <c r="BC9" s="63"/>
    </row>
    <row r="10" spans="1:55">
      <c r="A10" s="1" t="s">
        <v>32</v>
      </c>
      <c r="B10" s="66">
        <v>25</v>
      </c>
      <c r="C10" s="66">
        <v>21</v>
      </c>
      <c r="D10" s="66">
        <v>23</v>
      </c>
      <c r="E10" s="66">
        <v>23</v>
      </c>
      <c r="F10" s="66">
        <v>30</v>
      </c>
      <c r="G10" s="66">
        <v>19</v>
      </c>
      <c r="H10" s="66">
        <v>21</v>
      </c>
      <c r="I10" s="66">
        <v>19</v>
      </c>
      <c r="J10" s="66">
        <v>26</v>
      </c>
      <c r="K10" s="66">
        <v>27</v>
      </c>
      <c r="L10" s="66">
        <v>18</v>
      </c>
      <c r="M10" s="66">
        <v>34</v>
      </c>
      <c r="N10" s="66">
        <v>28</v>
      </c>
      <c r="O10" s="66">
        <v>35</v>
      </c>
      <c r="P10" s="66">
        <v>36</v>
      </c>
      <c r="Q10" s="66">
        <v>33</v>
      </c>
      <c r="R10" s="66">
        <v>26</v>
      </c>
      <c r="S10" s="66">
        <v>29</v>
      </c>
      <c r="T10" s="66">
        <v>51</v>
      </c>
      <c r="U10" s="66">
        <v>49</v>
      </c>
      <c r="V10" s="66">
        <v>54</v>
      </c>
      <c r="W10" s="66">
        <v>58</v>
      </c>
      <c r="X10" s="66">
        <v>72</v>
      </c>
      <c r="Y10" s="66">
        <v>62</v>
      </c>
      <c r="Z10" s="66">
        <v>64</v>
      </c>
      <c r="AA10" s="66">
        <v>67</v>
      </c>
      <c r="AB10" s="66">
        <v>59</v>
      </c>
      <c r="AC10" s="66">
        <v>61</v>
      </c>
      <c r="AD10" s="66">
        <v>63</v>
      </c>
      <c r="AE10" s="66">
        <v>67</v>
      </c>
      <c r="AF10" s="66">
        <v>71</v>
      </c>
      <c r="AG10" s="66">
        <v>57</v>
      </c>
      <c r="AH10" s="66">
        <v>61</v>
      </c>
      <c r="AI10" s="66">
        <v>40</v>
      </c>
      <c r="AJ10" s="66">
        <v>62</v>
      </c>
      <c r="AK10" s="65">
        <v>54</v>
      </c>
      <c r="AL10" s="65">
        <v>58</v>
      </c>
      <c r="AM10" s="65">
        <v>63</v>
      </c>
      <c r="AN10" s="65">
        <v>42</v>
      </c>
      <c r="AO10" s="65">
        <v>64</v>
      </c>
      <c r="AP10" s="107">
        <v>67</v>
      </c>
      <c r="AQ10" s="64"/>
      <c r="AR10" s="1" t="str">
        <f t="shared" si="0"/>
        <v>Forth Valley</v>
      </c>
      <c r="AS10" s="63"/>
      <c r="AT10" s="63"/>
      <c r="AU10" s="63"/>
      <c r="AV10" s="63"/>
      <c r="AW10" s="63"/>
      <c r="AX10" s="63"/>
      <c r="AY10" s="63"/>
      <c r="AZ10" s="63"/>
      <c r="BA10" s="63"/>
      <c r="BB10" s="63"/>
      <c r="BC10" s="63"/>
    </row>
    <row r="11" spans="1:55">
      <c r="A11" s="1" t="s">
        <v>31</v>
      </c>
      <c r="B11" s="66">
        <v>38</v>
      </c>
      <c r="C11" s="66">
        <v>30</v>
      </c>
      <c r="D11" s="66">
        <v>29</v>
      </c>
      <c r="E11" s="66">
        <v>36</v>
      </c>
      <c r="F11" s="66">
        <v>33</v>
      </c>
      <c r="G11" s="66">
        <v>38</v>
      </c>
      <c r="H11" s="66">
        <v>47</v>
      </c>
      <c r="I11" s="66">
        <v>50</v>
      </c>
      <c r="J11" s="66">
        <v>28</v>
      </c>
      <c r="K11" s="66">
        <v>35</v>
      </c>
      <c r="L11" s="66">
        <v>39</v>
      </c>
      <c r="M11" s="66">
        <v>53</v>
      </c>
      <c r="N11" s="66">
        <v>48</v>
      </c>
      <c r="O11" s="66">
        <v>46</v>
      </c>
      <c r="P11" s="66">
        <v>52</v>
      </c>
      <c r="Q11" s="66">
        <v>54</v>
      </c>
      <c r="R11" s="66">
        <v>66</v>
      </c>
      <c r="S11" s="66">
        <v>66</v>
      </c>
      <c r="T11" s="66">
        <v>62</v>
      </c>
      <c r="U11" s="66">
        <v>63</v>
      </c>
      <c r="V11" s="66">
        <v>92</v>
      </c>
      <c r="W11" s="66">
        <v>97</v>
      </c>
      <c r="X11" s="66">
        <v>99</v>
      </c>
      <c r="Y11" s="66">
        <v>85</v>
      </c>
      <c r="Z11" s="66">
        <v>95</v>
      </c>
      <c r="AA11" s="66">
        <v>96</v>
      </c>
      <c r="AB11" s="66">
        <v>97</v>
      </c>
      <c r="AC11" s="66">
        <v>88</v>
      </c>
      <c r="AD11" s="66">
        <v>105</v>
      </c>
      <c r="AE11" s="66">
        <v>96</v>
      </c>
      <c r="AF11" s="66">
        <v>105</v>
      </c>
      <c r="AG11" s="66">
        <v>86</v>
      </c>
      <c r="AH11" s="66">
        <v>74</v>
      </c>
      <c r="AI11" s="66">
        <v>84</v>
      </c>
      <c r="AJ11" s="66">
        <v>87</v>
      </c>
      <c r="AK11" s="65">
        <v>92</v>
      </c>
      <c r="AL11" s="65">
        <v>101</v>
      </c>
      <c r="AM11" s="65">
        <v>110</v>
      </c>
      <c r="AN11" s="65">
        <v>90</v>
      </c>
      <c r="AO11" s="65">
        <v>111</v>
      </c>
      <c r="AP11" s="107">
        <v>78</v>
      </c>
      <c r="AQ11" s="64"/>
      <c r="AR11" s="1" t="str">
        <f t="shared" si="0"/>
        <v>Grampian</v>
      </c>
      <c r="AS11" s="63"/>
      <c r="AT11" s="63"/>
      <c r="AU11" s="63"/>
      <c r="AV11" s="63"/>
      <c r="AW11" s="63"/>
      <c r="AX11" s="63"/>
      <c r="AY11" s="63"/>
      <c r="AZ11" s="63"/>
      <c r="BA11" s="63"/>
      <c r="BB11" s="63"/>
      <c r="BC11" s="63"/>
    </row>
    <row r="12" spans="1:55">
      <c r="A12" s="1" t="s">
        <v>30</v>
      </c>
      <c r="B12" s="66">
        <v>270</v>
      </c>
      <c r="C12" s="66">
        <v>267</v>
      </c>
      <c r="D12" s="66">
        <v>244</v>
      </c>
      <c r="E12" s="66">
        <v>236</v>
      </c>
      <c r="F12" s="66">
        <v>203</v>
      </c>
      <c r="G12" s="66">
        <v>222</v>
      </c>
      <c r="H12" s="66">
        <v>219</v>
      </c>
      <c r="I12" s="66">
        <v>224</v>
      </c>
      <c r="J12" s="66">
        <v>220</v>
      </c>
      <c r="K12" s="66">
        <v>214</v>
      </c>
      <c r="L12" s="66">
        <v>234</v>
      </c>
      <c r="M12" s="66">
        <v>236</v>
      </c>
      <c r="N12" s="66">
        <v>184</v>
      </c>
      <c r="O12" s="66">
        <v>170</v>
      </c>
      <c r="P12" s="66">
        <v>207</v>
      </c>
      <c r="Q12" s="66">
        <v>257</v>
      </c>
      <c r="R12" s="66">
        <v>304</v>
      </c>
      <c r="S12" s="66">
        <v>403</v>
      </c>
      <c r="T12" s="66">
        <v>403</v>
      </c>
      <c r="U12" s="66">
        <v>428</v>
      </c>
      <c r="V12" s="66">
        <v>447</v>
      </c>
      <c r="W12" s="66">
        <v>459</v>
      </c>
      <c r="X12" s="66">
        <v>508</v>
      </c>
      <c r="Y12" s="66">
        <v>521</v>
      </c>
      <c r="Z12" s="66">
        <v>524</v>
      </c>
      <c r="AA12" s="66">
        <v>479</v>
      </c>
      <c r="AB12" s="66">
        <v>496</v>
      </c>
      <c r="AC12" s="66">
        <v>545</v>
      </c>
      <c r="AD12" s="66">
        <v>444</v>
      </c>
      <c r="AE12" s="66">
        <v>446</v>
      </c>
      <c r="AF12" s="66">
        <v>334</v>
      </c>
      <c r="AG12" s="66">
        <v>364</v>
      </c>
      <c r="AH12" s="66">
        <v>386</v>
      </c>
      <c r="AI12" s="66">
        <v>317</v>
      </c>
      <c r="AJ12" s="66">
        <v>302</v>
      </c>
      <c r="AK12" s="65">
        <v>314</v>
      </c>
      <c r="AL12" s="65">
        <v>309</v>
      </c>
      <c r="AM12" s="65">
        <v>339</v>
      </c>
      <c r="AN12" s="65">
        <v>338</v>
      </c>
      <c r="AO12" s="65">
        <v>299</v>
      </c>
      <c r="AP12" s="107">
        <v>296</v>
      </c>
      <c r="AQ12" s="64"/>
      <c r="AR12" s="1" t="str">
        <f t="shared" si="0"/>
        <v>Greater Glasgow and Clyde</v>
      </c>
      <c r="AS12" s="63"/>
      <c r="AT12" s="63"/>
      <c r="AU12" s="63"/>
      <c r="AV12" s="63"/>
      <c r="AW12" s="63"/>
      <c r="AX12" s="63"/>
      <c r="AY12" s="63"/>
      <c r="AZ12" s="63"/>
      <c r="BA12" s="63"/>
      <c r="BB12" s="63"/>
      <c r="BC12" s="63"/>
    </row>
    <row r="13" spans="1:55">
      <c r="A13" s="1" t="s">
        <v>29</v>
      </c>
      <c r="B13" s="66">
        <v>24</v>
      </c>
      <c r="C13" s="66">
        <v>32</v>
      </c>
      <c r="D13" s="66">
        <v>31</v>
      </c>
      <c r="E13" s="66">
        <v>32</v>
      </c>
      <c r="F13" s="66">
        <v>43</v>
      </c>
      <c r="G13" s="66">
        <v>38</v>
      </c>
      <c r="H13" s="66">
        <v>34</v>
      </c>
      <c r="I13" s="66">
        <v>28</v>
      </c>
      <c r="J13" s="66">
        <v>34</v>
      </c>
      <c r="K13" s="66">
        <v>40</v>
      </c>
      <c r="L13" s="66">
        <v>31</v>
      </c>
      <c r="M13" s="66">
        <v>26</v>
      </c>
      <c r="N13" s="66">
        <v>44</v>
      </c>
      <c r="O13" s="66">
        <v>36</v>
      </c>
      <c r="P13" s="66">
        <v>38</v>
      </c>
      <c r="Q13" s="66">
        <v>55</v>
      </c>
      <c r="R13" s="66">
        <v>59</v>
      </c>
      <c r="S13" s="66">
        <v>48</v>
      </c>
      <c r="T13" s="66">
        <v>58</v>
      </c>
      <c r="U13" s="66">
        <v>59</v>
      </c>
      <c r="V13" s="66">
        <v>73</v>
      </c>
      <c r="W13" s="66">
        <v>72</v>
      </c>
      <c r="X13" s="66">
        <v>78</v>
      </c>
      <c r="Y13" s="66">
        <v>90</v>
      </c>
      <c r="Z13" s="66">
        <v>86</v>
      </c>
      <c r="AA13" s="66">
        <v>79</v>
      </c>
      <c r="AB13" s="66">
        <v>86</v>
      </c>
      <c r="AC13" s="66">
        <v>106</v>
      </c>
      <c r="AD13" s="66">
        <v>99</v>
      </c>
      <c r="AE13" s="66">
        <v>89</v>
      </c>
      <c r="AF13" s="66">
        <v>86</v>
      </c>
      <c r="AG13" s="66">
        <v>101</v>
      </c>
      <c r="AH13" s="66">
        <v>70</v>
      </c>
      <c r="AI13" s="66">
        <v>68</v>
      </c>
      <c r="AJ13" s="66">
        <v>67</v>
      </c>
      <c r="AK13" s="65">
        <v>65</v>
      </c>
      <c r="AL13" s="65">
        <v>75</v>
      </c>
      <c r="AM13" s="65">
        <v>87</v>
      </c>
      <c r="AN13" s="65">
        <v>92</v>
      </c>
      <c r="AO13" s="65">
        <v>83</v>
      </c>
      <c r="AP13" s="107">
        <v>73</v>
      </c>
      <c r="AQ13" s="64"/>
      <c r="AR13" s="1" t="str">
        <f t="shared" si="0"/>
        <v>Highland</v>
      </c>
      <c r="AS13" s="63"/>
      <c r="AT13" s="63"/>
      <c r="AU13" s="63"/>
      <c r="AV13" s="63"/>
      <c r="AW13" s="63"/>
      <c r="AX13" s="63"/>
      <c r="AY13" s="63"/>
      <c r="AZ13" s="63"/>
      <c r="BA13" s="63"/>
      <c r="BB13" s="63"/>
      <c r="BC13" s="63"/>
    </row>
    <row r="14" spans="1:55">
      <c r="A14" s="1" t="s">
        <v>28</v>
      </c>
      <c r="B14" s="66">
        <v>71</v>
      </c>
      <c r="C14" s="66">
        <v>59</v>
      </c>
      <c r="D14" s="66">
        <v>61</v>
      </c>
      <c r="E14" s="66">
        <v>63</v>
      </c>
      <c r="F14" s="66">
        <v>67</v>
      </c>
      <c r="G14" s="66">
        <v>52</v>
      </c>
      <c r="H14" s="66">
        <v>69</v>
      </c>
      <c r="I14" s="66">
        <v>66</v>
      </c>
      <c r="J14" s="66">
        <v>62</v>
      </c>
      <c r="K14" s="66">
        <v>93</v>
      </c>
      <c r="L14" s="66">
        <v>55</v>
      </c>
      <c r="M14" s="66">
        <v>64</v>
      </c>
      <c r="N14" s="66">
        <v>80</v>
      </c>
      <c r="O14" s="66">
        <v>80</v>
      </c>
      <c r="P14" s="66">
        <v>81</v>
      </c>
      <c r="Q14" s="66">
        <v>90</v>
      </c>
      <c r="R14" s="66">
        <v>96</v>
      </c>
      <c r="S14" s="66">
        <v>111</v>
      </c>
      <c r="T14" s="66">
        <v>130</v>
      </c>
      <c r="U14" s="66">
        <v>154</v>
      </c>
      <c r="V14" s="66">
        <v>165</v>
      </c>
      <c r="W14" s="66">
        <v>149</v>
      </c>
      <c r="X14" s="66">
        <v>156</v>
      </c>
      <c r="Y14" s="66">
        <v>194</v>
      </c>
      <c r="Z14" s="66">
        <v>189</v>
      </c>
      <c r="AA14" s="66">
        <v>197</v>
      </c>
      <c r="AB14" s="66">
        <v>217</v>
      </c>
      <c r="AC14" s="66">
        <v>215</v>
      </c>
      <c r="AD14" s="66">
        <v>195</v>
      </c>
      <c r="AE14" s="66">
        <v>195</v>
      </c>
      <c r="AF14" s="66">
        <v>183</v>
      </c>
      <c r="AG14" s="66">
        <v>191</v>
      </c>
      <c r="AH14" s="66">
        <v>185</v>
      </c>
      <c r="AI14" s="66">
        <v>175</v>
      </c>
      <c r="AJ14" s="66">
        <v>167</v>
      </c>
      <c r="AK14" s="65">
        <v>181</v>
      </c>
      <c r="AL14" s="65">
        <v>186</v>
      </c>
      <c r="AM14" s="65">
        <v>212</v>
      </c>
      <c r="AN14" s="65">
        <v>192</v>
      </c>
      <c r="AO14" s="65">
        <v>190</v>
      </c>
      <c r="AP14" s="107">
        <v>141</v>
      </c>
      <c r="AQ14" s="64"/>
      <c r="AR14" s="1" t="str">
        <f t="shared" si="0"/>
        <v>Lanarkshire</v>
      </c>
      <c r="AS14" s="63"/>
      <c r="AT14" s="63"/>
      <c r="AU14" s="63"/>
      <c r="AV14" s="63"/>
      <c r="AW14" s="63"/>
      <c r="AX14" s="63"/>
      <c r="AY14" s="63"/>
      <c r="AZ14" s="63"/>
      <c r="BA14" s="63"/>
      <c r="BB14" s="63"/>
      <c r="BC14" s="63"/>
    </row>
    <row r="15" spans="1:55">
      <c r="A15" s="1" t="s">
        <v>27</v>
      </c>
      <c r="B15" s="66">
        <v>80</v>
      </c>
      <c r="C15" s="66">
        <v>72</v>
      </c>
      <c r="D15" s="66">
        <v>89</v>
      </c>
      <c r="E15" s="66">
        <v>78</v>
      </c>
      <c r="F15" s="66">
        <v>72</v>
      </c>
      <c r="G15" s="66">
        <v>86</v>
      </c>
      <c r="H15" s="66">
        <v>84</v>
      </c>
      <c r="I15" s="66">
        <v>72</v>
      </c>
      <c r="J15" s="66">
        <v>66</v>
      </c>
      <c r="K15" s="66">
        <v>92</v>
      </c>
      <c r="L15" s="66">
        <v>105</v>
      </c>
      <c r="M15" s="66">
        <v>82</v>
      </c>
      <c r="N15" s="66">
        <v>95</v>
      </c>
      <c r="O15" s="66">
        <v>83</v>
      </c>
      <c r="P15" s="66">
        <v>70</v>
      </c>
      <c r="Q15" s="66">
        <v>92</v>
      </c>
      <c r="R15" s="66">
        <v>98</v>
      </c>
      <c r="S15" s="66">
        <v>124</v>
      </c>
      <c r="T15" s="66">
        <v>130</v>
      </c>
      <c r="U15" s="66">
        <v>130</v>
      </c>
      <c r="V15" s="66">
        <v>164</v>
      </c>
      <c r="W15" s="66">
        <v>187</v>
      </c>
      <c r="X15" s="66">
        <v>191</v>
      </c>
      <c r="Y15" s="66">
        <v>194</v>
      </c>
      <c r="Z15" s="66">
        <v>204</v>
      </c>
      <c r="AA15" s="66">
        <v>198</v>
      </c>
      <c r="AB15" s="66">
        <v>221</v>
      </c>
      <c r="AC15" s="66">
        <v>171</v>
      </c>
      <c r="AD15" s="66">
        <v>172</v>
      </c>
      <c r="AE15" s="66">
        <v>171</v>
      </c>
      <c r="AF15" s="66">
        <v>144</v>
      </c>
      <c r="AG15" s="66">
        <v>157</v>
      </c>
      <c r="AH15" s="66">
        <v>146</v>
      </c>
      <c r="AI15" s="66">
        <v>123</v>
      </c>
      <c r="AJ15" s="66">
        <v>152</v>
      </c>
      <c r="AK15" s="65">
        <v>149</v>
      </c>
      <c r="AL15" s="65">
        <v>130</v>
      </c>
      <c r="AM15" s="65">
        <v>150</v>
      </c>
      <c r="AN15" s="65">
        <v>178</v>
      </c>
      <c r="AO15" s="65">
        <v>181</v>
      </c>
      <c r="AP15" s="107">
        <v>149</v>
      </c>
      <c r="AQ15" s="64"/>
      <c r="AR15" s="1" t="str">
        <f t="shared" si="0"/>
        <v>Lothian</v>
      </c>
      <c r="AS15" s="63"/>
      <c r="AT15" s="63"/>
      <c r="AU15" s="63"/>
      <c r="AV15" s="63"/>
      <c r="AW15" s="63"/>
      <c r="AX15" s="63"/>
      <c r="AY15" s="63"/>
      <c r="AZ15" s="63"/>
      <c r="BA15" s="63"/>
      <c r="BB15" s="63"/>
      <c r="BC15" s="63"/>
    </row>
    <row r="16" spans="1:55">
      <c r="A16" s="1" t="s">
        <v>26</v>
      </c>
      <c r="B16" s="66">
        <v>4</v>
      </c>
      <c r="C16" s="66">
        <v>3</v>
      </c>
      <c r="D16" s="66">
        <v>3</v>
      </c>
      <c r="E16" s="66">
        <v>1</v>
      </c>
      <c r="F16" s="66">
        <v>3</v>
      </c>
      <c r="G16" s="66">
        <v>1</v>
      </c>
      <c r="H16" s="66">
        <v>1</v>
      </c>
      <c r="I16" s="66">
        <v>6</v>
      </c>
      <c r="J16" s="66">
        <v>3</v>
      </c>
      <c r="K16" s="66">
        <v>3</v>
      </c>
      <c r="L16" s="66">
        <v>2</v>
      </c>
      <c r="M16" s="66">
        <v>2</v>
      </c>
      <c r="N16" s="66">
        <v>1</v>
      </c>
      <c r="O16" s="66">
        <v>3</v>
      </c>
      <c r="P16" s="66">
        <v>1</v>
      </c>
      <c r="Q16" s="66">
        <v>1</v>
      </c>
      <c r="R16" s="66">
        <v>4</v>
      </c>
      <c r="S16" s="66">
        <v>3</v>
      </c>
      <c r="T16" s="66">
        <v>3</v>
      </c>
      <c r="U16" s="66">
        <v>4</v>
      </c>
      <c r="V16" s="66">
        <v>2</v>
      </c>
      <c r="W16" s="66">
        <v>5</v>
      </c>
      <c r="X16" s="66">
        <v>10</v>
      </c>
      <c r="Y16" s="66">
        <v>4</v>
      </c>
      <c r="Z16" s="66">
        <v>7</v>
      </c>
      <c r="AA16" s="66">
        <v>7</v>
      </c>
      <c r="AB16" s="66">
        <v>3</v>
      </c>
      <c r="AC16" s="66">
        <v>2</v>
      </c>
      <c r="AD16" s="66">
        <v>7</v>
      </c>
      <c r="AE16" s="66">
        <v>5</v>
      </c>
      <c r="AF16" s="66">
        <v>7</v>
      </c>
      <c r="AG16" s="66">
        <v>5</v>
      </c>
      <c r="AH16" s="66">
        <v>4</v>
      </c>
      <c r="AI16" s="66">
        <v>4</v>
      </c>
      <c r="AJ16" s="66">
        <v>9</v>
      </c>
      <c r="AK16" s="65">
        <v>3</v>
      </c>
      <c r="AL16" s="65">
        <v>4</v>
      </c>
      <c r="AM16" s="65">
        <v>9</v>
      </c>
      <c r="AN16" s="65">
        <v>3</v>
      </c>
      <c r="AO16" s="65">
        <v>6</v>
      </c>
      <c r="AP16" s="107">
        <v>5</v>
      </c>
      <c r="AQ16" s="64"/>
      <c r="AR16" s="1" t="str">
        <f t="shared" si="0"/>
        <v>Orkney</v>
      </c>
      <c r="AS16" s="63"/>
      <c r="AT16" s="63"/>
      <c r="AU16" s="63"/>
      <c r="AV16" s="63"/>
      <c r="AW16" s="63"/>
      <c r="AX16" s="63"/>
      <c r="AY16" s="63"/>
      <c r="AZ16" s="63"/>
      <c r="BA16" s="63"/>
      <c r="BB16" s="63"/>
      <c r="BC16" s="63"/>
    </row>
    <row r="17" spans="1:55">
      <c r="A17" s="1" t="s">
        <v>25</v>
      </c>
      <c r="B17" s="49">
        <v>0</v>
      </c>
      <c r="C17" s="49">
        <v>2</v>
      </c>
      <c r="D17" s="49">
        <v>3</v>
      </c>
      <c r="E17" s="49">
        <v>3</v>
      </c>
      <c r="F17" s="49">
        <v>0</v>
      </c>
      <c r="G17" s="49">
        <v>0</v>
      </c>
      <c r="H17" s="49">
        <v>3</v>
      </c>
      <c r="I17" s="49">
        <v>1</v>
      </c>
      <c r="J17" s="49">
        <v>1</v>
      </c>
      <c r="K17" s="49">
        <v>2</v>
      </c>
      <c r="L17" s="49">
        <v>2</v>
      </c>
      <c r="M17" s="49">
        <v>6</v>
      </c>
      <c r="N17" s="49">
        <v>6</v>
      </c>
      <c r="O17" s="49">
        <v>6</v>
      </c>
      <c r="P17" s="49">
        <v>1</v>
      </c>
      <c r="Q17" s="49">
        <v>3</v>
      </c>
      <c r="R17" s="49">
        <v>2</v>
      </c>
      <c r="S17" s="49">
        <v>3</v>
      </c>
      <c r="T17" s="49">
        <v>4</v>
      </c>
      <c r="U17" s="49">
        <v>3</v>
      </c>
      <c r="V17" s="49">
        <v>1</v>
      </c>
      <c r="W17" s="49">
        <v>1</v>
      </c>
      <c r="X17" s="49">
        <v>5</v>
      </c>
      <c r="Y17" s="49">
        <v>1</v>
      </c>
      <c r="Z17" s="49">
        <v>3</v>
      </c>
      <c r="AA17" s="49">
        <v>6</v>
      </c>
      <c r="AB17" s="49">
        <v>6</v>
      </c>
      <c r="AC17" s="49">
        <v>6</v>
      </c>
      <c r="AD17" s="49">
        <v>6</v>
      </c>
      <c r="AE17" s="49">
        <v>4</v>
      </c>
      <c r="AF17" s="49">
        <v>3</v>
      </c>
      <c r="AG17" s="49">
        <v>9</v>
      </c>
      <c r="AH17" s="49">
        <v>4</v>
      </c>
      <c r="AI17" s="49">
        <v>0</v>
      </c>
      <c r="AJ17" s="49">
        <v>1</v>
      </c>
      <c r="AK17" s="65">
        <v>3</v>
      </c>
      <c r="AL17" s="65">
        <v>2</v>
      </c>
      <c r="AM17" s="65">
        <v>4</v>
      </c>
      <c r="AN17" s="65">
        <v>1</v>
      </c>
      <c r="AO17" s="65">
        <v>6</v>
      </c>
      <c r="AP17" s="107">
        <v>6</v>
      </c>
      <c r="AQ17" s="64"/>
      <c r="AR17" s="1" t="str">
        <f t="shared" si="0"/>
        <v>Shetland</v>
      </c>
      <c r="AS17" s="63"/>
      <c r="AT17" s="63"/>
      <c r="AU17" s="63"/>
      <c r="AV17" s="63"/>
      <c r="AW17" s="63"/>
      <c r="AX17" s="63"/>
      <c r="AY17" s="63"/>
      <c r="AZ17" s="63"/>
      <c r="BA17" s="63"/>
      <c r="BB17" s="63"/>
      <c r="BC17" s="63"/>
    </row>
    <row r="18" spans="1:55">
      <c r="A18" s="1" t="s">
        <v>24</v>
      </c>
      <c r="B18" s="66">
        <v>44</v>
      </c>
      <c r="C18" s="66">
        <v>28</v>
      </c>
      <c r="D18" s="66">
        <v>33</v>
      </c>
      <c r="E18" s="66">
        <v>28</v>
      </c>
      <c r="F18" s="66">
        <v>35</v>
      </c>
      <c r="G18" s="66">
        <v>37</v>
      </c>
      <c r="H18" s="66">
        <v>39</v>
      </c>
      <c r="I18" s="66">
        <v>26</v>
      </c>
      <c r="J18" s="66">
        <v>43</v>
      </c>
      <c r="K18" s="66">
        <v>35</v>
      </c>
      <c r="L18" s="66">
        <v>44</v>
      </c>
      <c r="M18" s="66">
        <v>44</v>
      </c>
      <c r="N18" s="66">
        <v>45</v>
      </c>
      <c r="O18" s="66">
        <v>51</v>
      </c>
      <c r="P18" s="66">
        <v>49</v>
      </c>
      <c r="Q18" s="66">
        <v>53</v>
      </c>
      <c r="R18" s="66">
        <v>58</v>
      </c>
      <c r="S18" s="66">
        <v>63</v>
      </c>
      <c r="T18" s="66">
        <v>60</v>
      </c>
      <c r="U18" s="66">
        <v>67</v>
      </c>
      <c r="V18" s="66">
        <v>83</v>
      </c>
      <c r="W18" s="66">
        <v>72</v>
      </c>
      <c r="X18" s="66">
        <v>92</v>
      </c>
      <c r="Y18" s="66">
        <v>100</v>
      </c>
      <c r="Z18" s="66">
        <v>125</v>
      </c>
      <c r="AA18" s="66">
        <v>128</v>
      </c>
      <c r="AB18" s="66">
        <v>109</v>
      </c>
      <c r="AC18" s="66">
        <v>103</v>
      </c>
      <c r="AD18" s="66">
        <v>86</v>
      </c>
      <c r="AE18" s="66">
        <v>115</v>
      </c>
      <c r="AF18" s="66">
        <v>107</v>
      </c>
      <c r="AG18" s="66">
        <v>100</v>
      </c>
      <c r="AH18" s="66">
        <v>102</v>
      </c>
      <c r="AI18" s="66">
        <v>88</v>
      </c>
      <c r="AJ18" s="66">
        <v>66</v>
      </c>
      <c r="AK18" s="65">
        <v>94</v>
      </c>
      <c r="AL18" s="65">
        <v>100</v>
      </c>
      <c r="AM18" s="65">
        <v>80</v>
      </c>
      <c r="AN18" s="65">
        <v>76</v>
      </c>
      <c r="AO18" s="65">
        <v>99</v>
      </c>
      <c r="AP18" s="107">
        <v>84</v>
      </c>
      <c r="AQ18" s="64"/>
      <c r="AR18" s="1" t="str">
        <f t="shared" si="0"/>
        <v>Tayside</v>
      </c>
      <c r="AS18" s="63"/>
      <c r="AT18" s="63"/>
      <c r="AU18" s="63"/>
      <c r="AV18" s="63"/>
      <c r="AW18" s="63"/>
      <c r="AX18" s="63"/>
      <c r="AY18" s="63"/>
      <c r="AZ18" s="63"/>
      <c r="BA18" s="63"/>
      <c r="BB18" s="63"/>
      <c r="BC18" s="63"/>
    </row>
    <row r="19" spans="1:55">
      <c r="A19" s="1" t="s">
        <v>23</v>
      </c>
      <c r="B19" s="66">
        <v>3</v>
      </c>
      <c r="C19" s="66">
        <v>4</v>
      </c>
      <c r="D19" s="66">
        <v>2</v>
      </c>
      <c r="E19" s="66">
        <v>3</v>
      </c>
      <c r="F19" s="66">
        <v>2</v>
      </c>
      <c r="G19" s="66">
        <v>4</v>
      </c>
      <c r="H19" s="66">
        <v>6</v>
      </c>
      <c r="I19" s="66">
        <v>3</v>
      </c>
      <c r="J19" s="66">
        <v>4</v>
      </c>
      <c r="K19" s="66">
        <v>2</v>
      </c>
      <c r="L19" s="66">
        <v>5</v>
      </c>
      <c r="M19" s="66">
        <v>3</v>
      </c>
      <c r="N19" s="66">
        <v>0</v>
      </c>
      <c r="O19" s="66">
        <v>2</v>
      </c>
      <c r="P19" s="66">
        <v>3</v>
      </c>
      <c r="Q19" s="66">
        <v>4</v>
      </c>
      <c r="R19" s="66">
        <v>9</v>
      </c>
      <c r="S19" s="66">
        <v>6</v>
      </c>
      <c r="T19" s="66">
        <v>3</v>
      </c>
      <c r="U19" s="66">
        <v>5</v>
      </c>
      <c r="V19" s="66">
        <v>7</v>
      </c>
      <c r="W19" s="66">
        <v>3</v>
      </c>
      <c r="X19" s="66">
        <v>3</v>
      </c>
      <c r="Y19" s="66">
        <v>11</v>
      </c>
      <c r="Z19" s="66">
        <v>13</v>
      </c>
      <c r="AA19" s="66">
        <v>12</v>
      </c>
      <c r="AB19" s="66">
        <v>12</v>
      </c>
      <c r="AC19" s="66">
        <v>11</v>
      </c>
      <c r="AD19" s="66">
        <v>6</v>
      </c>
      <c r="AE19" s="66">
        <v>8</v>
      </c>
      <c r="AF19" s="66">
        <v>9</v>
      </c>
      <c r="AG19" s="66">
        <v>8</v>
      </c>
      <c r="AH19" s="66">
        <v>8</v>
      </c>
      <c r="AI19" s="66">
        <v>8</v>
      </c>
      <c r="AJ19" s="66">
        <v>8</v>
      </c>
      <c r="AK19" s="65">
        <v>15</v>
      </c>
      <c r="AL19" s="65">
        <v>11</v>
      </c>
      <c r="AM19" s="65">
        <v>9</v>
      </c>
      <c r="AN19" s="65">
        <v>8</v>
      </c>
      <c r="AO19" s="65">
        <v>15</v>
      </c>
      <c r="AP19" s="107">
        <v>5</v>
      </c>
      <c r="AQ19" s="64"/>
      <c r="AR19" s="1" t="str">
        <f t="shared" si="0"/>
        <v>Western Isles</v>
      </c>
      <c r="AS19" s="63"/>
      <c r="AT19" s="63"/>
      <c r="AU19" s="63"/>
      <c r="AV19" s="63"/>
      <c r="AW19" s="63"/>
      <c r="AX19" s="63"/>
      <c r="AY19" s="63"/>
      <c r="AZ19" s="63"/>
      <c r="BA19" s="63"/>
      <c r="BB19" s="63"/>
      <c r="BC19" s="63"/>
    </row>
    <row r="20" spans="1:55">
      <c r="A20" s="45" t="s">
        <v>22</v>
      </c>
      <c r="B20" s="62">
        <v>1</v>
      </c>
      <c r="C20" s="62">
        <v>1</v>
      </c>
      <c r="D20" s="47">
        <v>0</v>
      </c>
      <c r="E20" s="62">
        <v>1</v>
      </c>
      <c r="F20" s="62">
        <v>1</v>
      </c>
      <c r="G20" s="47">
        <v>0</v>
      </c>
      <c r="H20" s="47">
        <v>0</v>
      </c>
      <c r="I20" s="62">
        <v>1</v>
      </c>
      <c r="J20" s="47">
        <v>0</v>
      </c>
      <c r="K20" s="47">
        <v>0</v>
      </c>
      <c r="L20" s="47">
        <v>0</v>
      </c>
      <c r="M20" s="62">
        <v>1</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5"/>
      <c r="AR20" s="45" t="str">
        <f t="shared" si="0"/>
        <v>Not known</v>
      </c>
    </row>
    <row r="21" spans="1:5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1:55" ht="10.5" customHeight="1">
      <c r="A22" s="61" t="s">
        <v>45</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1"/>
      <c r="AF22" s="1"/>
      <c r="AG22" s="1"/>
      <c r="AH22" s="1"/>
      <c r="AI22" s="1"/>
      <c r="AJ22" s="1"/>
      <c r="AK22" s="1"/>
      <c r="AL22" s="1"/>
      <c r="AM22" s="1"/>
      <c r="AN22" s="1"/>
      <c r="AO22" s="1"/>
      <c r="AP22" s="1"/>
      <c r="AQ22" s="1"/>
      <c r="AR22" s="1"/>
    </row>
    <row r="23" spans="1:55" ht="12.75" customHeight="1">
      <c r="A23" s="130" t="s">
        <v>12</v>
      </c>
      <c r="B23" s="130"/>
      <c r="C23" s="130"/>
      <c r="D23" s="130"/>
      <c r="E23" s="130"/>
      <c r="F23" s="130"/>
      <c r="G23" s="130"/>
      <c r="H23" s="130"/>
      <c r="I23" s="130"/>
      <c r="J23" s="130"/>
      <c r="K23" s="130"/>
      <c r="L23" s="130"/>
      <c r="M23" s="130"/>
      <c r="N23" s="130"/>
      <c r="O23" s="130"/>
      <c r="P23" s="130"/>
      <c r="Q23" s="130"/>
      <c r="R23" s="130"/>
      <c r="S23" s="130"/>
      <c r="T23" s="130"/>
      <c r="U23" s="130"/>
      <c r="V23" s="130"/>
      <c r="W23" s="44"/>
      <c r="X23" s="44"/>
      <c r="Y23" s="44"/>
      <c r="Z23" s="44"/>
      <c r="AA23" s="44"/>
      <c r="AB23" s="44"/>
      <c r="AC23" s="44"/>
      <c r="AD23" s="44"/>
      <c r="AE23" s="1"/>
      <c r="AF23" s="1"/>
      <c r="AG23" s="1"/>
      <c r="AH23" s="1"/>
      <c r="AI23" s="1"/>
      <c r="AJ23" s="1"/>
      <c r="AK23" s="1"/>
      <c r="AL23" s="1"/>
      <c r="AM23" s="1"/>
      <c r="AN23" s="1"/>
      <c r="AO23" s="1"/>
      <c r="AP23" s="1"/>
      <c r="AQ23" s="1"/>
      <c r="AR23" s="1"/>
    </row>
    <row r="24" spans="1:55" ht="9" customHeight="1">
      <c r="A24" s="130"/>
      <c r="B24" s="130"/>
      <c r="C24" s="130"/>
      <c r="D24" s="130"/>
      <c r="E24" s="130"/>
      <c r="F24" s="130"/>
      <c r="G24" s="130"/>
      <c r="H24" s="130"/>
      <c r="I24" s="130"/>
      <c r="J24" s="130"/>
      <c r="K24" s="130"/>
      <c r="L24" s="130"/>
      <c r="M24" s="130"/>
      <c r="N24" s="130"/>
      <c r="O24" s="130"/>
      <c r="P24" s="130"/>
      <c r="Q24" s="130"/>
      <c r="R24" s="130"/>
      <c r="S24" s="130"/>
      <c r="T24" s="130"/>
      <c r="U24" s="130"/>
      <c r="V24" s="130"/>
      <c r="W24" s="44"/>
      <c r="X24" s="44"/>
      <c r="Y24" s="44"/>
      <c r="Z24" s="44"/>
      <c r="AA24" s="44"/>
      <c r="AB24" s="44"/>
      <c r="AC24" s="44"/>
      <c r="AD24" s="44"/>
      <c r="AE24" s="1"/>
      <c r="AF24" s="1"/>
      <c r="AG24" s="1"/>
      <c r="AH24" s="1"/>
      <c r="AI24" s="1"/>
      <c r="AJ24" s="1"/>
      <c r="AK24" s="1"/>
      <c r="AL24" s="1"/>
      <c r="AM24" s="1"/>
      <c r="AN24" s="1"/>
      <c r="AO24" s="1"/>
      <c r="AP24" s="1"/>
      <c r="AQ24" s="1"/>
      <c r="AR24" s="1"/>
    </row>
    <row r="25" spans="1:55" ht="10.5" customHeight="1">
      <c r="A25" s="134" t="s">
        <v>44</v>
      </c>
      <c r="B25" s="134"/>
      <c r="C25" s="134"/>
      <c r="D25" s="134"/>
      <c r="E25" s="134"/>
      <c r="F25" s="134"/>
      <c r="G25" s="134"/>
      <c r="H25" s="134"/>
      <c r="I25" s="134"/>
      <c r="J25" s="134"/>
      <c r="K25" s="134"/>
      <c r="L25" s="134"/>
      <c r="M25" s="134"/>
      <c r="N25" s="134"/>
      <c r="O25" s="134"/>
      <c r="P25" s="134"/>
      <c r="Q25" s="134"/>
      <c r="R25" s="134"/>
      <c r="S25" s="134"/>
      <c r="T25" s="134"/>
      <c r="U25" s="134"/>
      <c r="V25" s="134"/>
      <c r="W25" s="44"/>
      <c r="X25" s="44"/>
      <c r="Y25" s="44"/>
      <c r="Z25" s="44"/>
      <c r="AA25" s="44"/>
      <c r="AB25" s="44"/>
      <c r="AC25" s="44"/>
      <c r="AD25" s="44"/>
      <c r="AE25" s="1"/>
      <c r="AF25" s="1"/>
      <c r="AG25" s="1"/>
      <c r="AH25" s="1"/>
      <c r="AI25" s="1"/>
      <c r="AJ25" s="1"/>
      <c r="AK25" s="1"/>
      <c r="AL25" s="1"/>
      <c r="AM25" s="1"/>
      <c r="AN25" s="1"/>
      <c r="AO25" s="1"/>
      <c r="AP25" s="1"/>
      <c r="AQ25" s="1"/>
      <c r="AR25" s="1"/>
    </row>
    <row r="26" spans="1:55" ht="10.5" customHeight="1">
      <c r="A26" s="134" t="s">
        <v>43</v>
      </c>
      <c r="B26" s="134"/>
      <c r="C26" s="134"/>
      <c r="D26" s="134"/>
      <c r="E26" s="134"/>
      <c r="F26" s="134"/>
      <c r="G26" s="134"/>
      <c r="H26" s="134"/>
      <c r="I26" s="134"/>
      <c r="J26" s="134"/>
      <c r="K26" s="134"/>
      <c r="L26" s="134"/>
      <c r="M26" s="134"/>
      <c r="N26" s="134"/>
      <c r="O26" s="134"/>
      <c r="P26" s="134"/>
      <c r="Q26" s="134"/>
      <c r="R26" s="134"/>
      <c r="S26" s="134"/>
      <c r="T26" s="134"/>
      <c r="U26" s="134"/>
      <c r="V26" s="134"/>
      <c r="W26" s="114"/>
      <c r="X26" s="44"/>
      <c r="Y26" s="44"/>
      <c r="Z26" s="44"/>
      <c r="AA26" s="44"/>
      <c r="AB26" s="44"/>
      <c r="AC26" s="44"/>
      <c r="AD26" s="44"/>
      <c r="AE26" s="1"/>
      <c r="AF26" s="1"/>
      <c r="AG26" s="1"/>
      <c r="AH26" s="1"/>
      <c r="AI26" s="1"/>
      <c r="AJ26" s="1"/>
      <c r="AK26" s="1"/>
      <c r="AL26" s="1"/>
      <c r="AM26" s="1"/>
      <c r="AN26" s="1"/>
      <c r="AO26" s="1"/>
      <c r="AP26" s="1"/>
      <c r="AQ26" s="1"/>
      <c r="AR26" s="1"/>
    </row>
    <row r="27" spans="1:55" ht="10.5" customHeight="1">
      <c r="A27" s="143" t="s">
        <v>42</v>
      </c>
      <c r="B27" s="143"/>
      <c r="C27" s="143"/>
      <c r="D27" s="143"/>
      <c r="E27" s="143"/>
      <c r="F27" s="143"/>
      <c r="G27" s="143"/>
      <c r="H27" s="143"/>
      <c r="I27" s="143"/>
      <c r="J27" s="143"/>
      <c r="K27" s="143"/>
      <c r="L27" s="143"/>
      <c r="M27" s="143"/>
      <c r="N27" s="143"/>
      <c r="O27" s="143"/>
      <c r="P27" s="143"/>
      <c r="Q27" s="143"/>
      <c r="R27" s="143"/>
      <c r="S27" s="143"/>
      <c r="T27" s="143"/>
      <c r="U27" s="143"/>
      <c r="V27" s="143"/>
      <c r="W27" s="114"/>
      <c r="X27" s="114"/>
      <c r="Y27" s="114"/>
      <c r="Z27" s="114"/>
      <c r="AA27" s="44"/>
      <c r="AB27" s="44"/>
      <c r="AC27" s="44"/>
      <c r="AD27" s="44"/>
      <c r="AE27" s="1"/>
      <c r="AF27" s="1"/>
      <c r="AG27" s="1"/>
      <c r="AH27" s="1"/>
      <c r="AI27" s="1"/>
      <c r="AJ27" s="1"/>
      <c r="AK27" s="1"/>
      <c r="AL27" s="1"/>
      <c r="AM27" s="1"/>
      <c r="AN27" s="1"/>
      <c r="AO27" s="1"/>
      <c r="AP27" s="1"/>
      <c r="AQ27" s="1"/>
      <c r="AR27" s="1"/>
    </row>
    <row r="28" spans="1:55">
      <c r="A28" s="143"/>
      <c r="B28" s="143"/>
      <c r="C28" s="143"/>
      <c r="D28" s="143"/>
      <c r="E28" s="143"/>
      <c r="F28" s="143"/>
      <c r="G28" s="143"/>
      <c r="H28" s="143"/>
      <c r="I28" s="143"/>
      <c r="J28" s="143"/>
      <c r="K28" s="143"/>
      <c r="L28" s="143"/>
      <c r="M28" s="143"/>
      <c r="N28" s="143"/>
      <c r="O28" s="143"/>
      <c r="P28" s="143"/>
      <c r="Q28" s="143"/>
      <c r="R28" s="143"/>
      <c r="S28" s="143"/>
      <c r="T28" s="143"/>
      <c r="U28" s="143"/>
      <c r="V28" s="143"/>
      <c r="W28" s="1"/>
      <c r="X28" s="1"/>
      <c r="Y28" s="1"/>
      <c r="Z28" s="1"/>
      <c r="AA28" s="1"/>
      <c r="AB28" s="1"/>
      <c r="AC28" s="1"/>
      <c r="AD28" s="1"/>
      <c r="AE28" s="1"/>
      <c r="AF28" s="1"/>
      <c r="AG28" s="1"/>
      <c r="AH28" s="1"/>
      <c r="AI28" s="1"/>
      <c r="AJ28" s="1"/>
      <c r="AK28" s="1"/>
      <c r="AL28" s="1"/>
      <c r="AM28" s="1"/>
      <c r="AN28" s="1"/>
      <c r="AO28" s="1"/>
      <c r="AP28" s="1"/>
      <c r="AQ28" s="1"/>
      <c r="AR28" s="1"/>
    </row>
    <row r="29" spans="1:55">
      <c r="A29" s="144"/>
      <c r="B29" s="144"/>
      <c r="C29" s="144"/>
      <c r="D29" s="144"/>
      <c r="E29" s="144"/>
      <c r="F29" s="144"/>
      <c r="G29" s="144"/>
      <c r="H29" s="144"/>
      <c r="I29" s="144"/>
      <c r="J29" s="144"/>
      <c r="K29" s="144"/>
      <c r="L29" s="144"/>
      <c r="M29" s="144"/>
      <c r="N29" s="144"/>
      <c r="O29" s="144"/>
      <c r="P29" s="144"/>
      <c r="Q29" s="144"/>
      <c r="R29" s="144"/>
      <c r="S29" s="144"/>
      <c r="T29" s="144"/>
      <c r="U29" s="144"/>
      <c r="V29" s="144"/>
      <c r="W29" s="1"/>
      <c r="X29" s="1"/>
      <c r="Y29" s="1"/>
      <c r="Z29" s="1"/>
      <c r="AA29" s="1"/>
      <c r="AB29" s="1"/>
      <c r="AC29" s="1"/>
      <c r="AD29" s="1"/>
      <c r="AE29" s="1"/>
      <c r="AF29" s="1"/>
      <c r="AG29" s="1"/>
      <c r="AH29" s="1"/>
      <c r="AI29" s="1"/>
      <c r="AJ29" s="1"/>
      <c r="AK29" s="1"/>
      <c r="AL29" s="1"/>
      <c r="AM29" s="1"/>
      <c r="AN29" s="1"/>
      <c r="AO29" s="1"/>
      <c r="AP29" s="1"/>
      <c r="AQ29" s="1"/>
      <c r="AR29" s="1"/>
    </row>
    <row r="30" spans="1:55">
      <c r="A30" s="135" t="s">
        <v>41</v>
      </c>
      <c r="B30" s="13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1:55" ht="6" customHeight="1">
      <c r="A31" s="1"/>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row>
    <row r="32" spans="1:55">
      <c r="A32" s="58"/>
      <c r="B32" s="132" t="s">
        <v>40</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
      <c r="AK32" s="1"/>
      <c r="AL32" s="1"/>
      <c r="AM32" s="1"/>
      <c r="AN32" s="1"/>
      <c r="AO32" s="1"/>
      <c r="AP32" s="1"/>
      <c r="AQ32" s="1"/>
      <c r="AR32" s="1"/>
    </row>
    <row r="33" spans="1:44">
      <c r="A33" s="1"/>
      <c r="B33" s="56"/>
      <c r="C33" s="22">
        <v>1979</v>
      </c>
      <c r="D33" s="22">
        <v>1980</v>
      </c>
      <c r="E33" s="22">
        <v>1981</v>
      </c>
      <c r="F33" s="22">
        <v>1982</v>
      </c>
      <c r="G33" s="22">
        <v>1983</v>
      </c>
      <c r="H33" s="22">
        <v>1984</v>
      </c>
      <c r="I33" s="22">
        <v>1985</v>
      </c>
      <c r="J33" s="22">
        <v>1986</v>
      </c>
      <c r="K33" s="22">
        <v>1987</v>
      </c>
      <c r="L33" s="22">
        <v>1988</v>
      </c>
      <c r="M33" s="22">
        <v>1989</v>
      </c>
      <c r="N33" s="22">
        <v>1990</v>
      </c>
      <c r="O33" s="22">
        <v>1991</v>
      </c>
      <c r="P33" s="22">
        <v>1992</v>
      </c>
      <c r="Q33" s="22">
        <v>1993</v>
      </c>
      <c r="R33" s="22">
        <v>1994</v>
      </c>
      <c r="S33" s="22">
        <v>1995</v>
      </c>
      <c r="T33" s="22">
        <v>1996</v>
      </c>
      <c r="U33" s="22">
        <v>1997</v>
      </c>
      <c r="V33" s="22">
        <v>1998</v>
      </c>
      <c r="W33" s="22">
        <v>1999</v>
      </c>
      <c r="X33" s="22">
        <v>2000</v>
      </c>
      <c r="Y33" s="22">
        <v>2001</v>
      </c>
      <c r="Z33" s="22">
        <v>2002</v>
      </c>
      <c r="AA33" s="22">
        <v>2003</v>
      </c>
      <c r="AB33" s="22">
        <v>2004</v>
      </c>
      <c r="AC33" s="22">
        <v>2005</v>
      </c>
      <c r="AD33" s="22">
        <v>2006</v>
      </c>
      <c r="AE33" s="22">
        <v>2007</v>
      </c>
      <c r="AF33" s="22">
        <v>2008</v>
      </c>
      <c r="AG33" s="22">
        <v>2009</v>
      </c>
      <c r="AH33" s="22">
        <v>2010</v>
      </c>
      <c r="AI33" s="22">
        <v>2011</v>
      </c>
      <c r="AJ33" s="22">
        <v>2012</v>
      </c>
      <c r="AK33" s="22">
        <v>2013</v>
      </c>
      <c r="AL33" s="1">
        <v>2014</v>
      </c>
      <c r="AM33" s="1">
        <v>2015</v>
      </c>
      <c r="AN33" s="1">
        <v>2016</v>
      </c>
      <c r="AO33" s="1">
        <v>2017</v>
      </c>
      <c r="AP33" s="1"/>
      <c r="AQ33" s="1"/>
      <c r="AR33" s="1"/>
    </row>
    <row r="34" spans="1:44">
      <c r="A34" s="45"/>
      <c r="B34" s="55"/>
      <c r="C34" s="55">
        <v>1981</v>
      </c>
      <c r="D34" s="55">
        <v>1982</v>
      </c>
      <c r="E34" s="55">
        <v>1983</v>
      </c>
      <c r="F34" s="55">
        <v>1984</v>
      </c>
      <c r="G34" s="55">
        <v>1985</v>
      </c>
      <c r="H34" s="55">
        <v>1986</v>
      </c>
      <c r="I34" s="55">
        <v>1987</v>
      </c>
      <c r="J34" s="55">
        <v>1988</v>
      </c>
      <c r="K34" s="55">
        <v>1989</v>
      </c>
      <c r="L34" s="55">
        <v>1990</v>
      </c>
      <c r="M34" s="55">
        <v>1991</v>
      </c>
      <c r="N34" s="55">
        <v>1992</v>
      </c>
      <c r="O34" s="55">
        <v>1993</v>
      </c>
      <c r="P34" s="55">
        <v>1994</v>
      </c>
      <c r="Q34" s="55">
        <v>1995</v>
      </c>
      <c r="R34" s="55">
        <v>1996</v>
      </c>
      <c r="S34" s="55">
        <v>1997</v>
      </c>
      <c r="T34" s="55">
        <v>1998</v>
      </c>
      <c r="U34" s="55">
        <v>1999</v>
      </c>
      <c r="V34" s="55">
        <v>2000</v>
      </c>
      <c r="W34" s="55">
        <v>2001</v>
      </c>
      <c r="X34" s="55">
        <v>2002</v>
      </c>
      <c r="Y34" s="55">
        <v>2003</v>
      </c>
      <c r="Z34" s="55">
        <v>2004</v>
      </c>
      <c r="AA34" s="55">
        <v>2005</v>
      </c>
      <c r="AB34" s="55">
        <v>2006</v>
      </c>
      <c r="AC34" s="55">
        <v>2007</v>
      </c>
      <c r="AD34" s="55">
        <v>2008</v>
      </c>
      <c r="AE34" s="55">
        <v>2009</v>
      </c>
      <c r="AF34" s="55">
        <v>2010</v>
      </c>
      <c r="AG34" s="55">
        <v>2011</v>
      </c>
      <c r="AH34" s="55">
        <v>2012</v>
      </c>
      <c r="AI34" s="55">
        <v>2013</v>
      </c>
      <c r="AJ34" s="55">
        <v>2014</v>
      </c>
      <c r="AK34" s="55">
        <v>2015</v>
      </c>
      <c r="AL34" s="45">
        <v>2016</v>
      </c>
      <c r="AM34" s="45">
        <v>2017</v>
      </c>
      <c r="AN34" s="45">
        <v>2018</v>
      </c>
      <c r="AO34" s="45">
        <v>2019</v>
      </c>
      <c r="AP34" s="45"/>
      <c r="AQ34" s="45"/>
      <c r="AR34" s="45"/>
    </row>
    <row r="35" spans="1:44">
      <c r="A35" s="51" t="s">
        <v>37</v>
      </c>
      <c r="B35" s="54"/>
      <c r="C35" s="84">
        <f t="shared" ref="C35:AL35" si="1">AVERAGE(B5:D5)</f>
        <v>615.66666666666663</v>
      </c>
      <c r="D35" s="84">
        <f t="shared" si="1"/>
        <v>596</v>
      </c>
      <c r="E35" s="84">
        <f t="shared" si="1"/>
        <v>589</v>
      </c>
      <c r="F35" s="84">
        <f t="shared" si="1"/>
        <v>576</v>
      </c>
      <c r="G35" s="84">
        <f t="shared" si="1"/>
        <v>582</v>
      </c>
      <c r="H35" s="84">
        <f t="shared" si="1"/>
        <v>580</v>
      </c>
      <c r="I35" s="84">
        <f t="shared" si="1"/>
        <v>579</v>
      </c>
      <c r="J35" s="84">
        <f t="shared" si="1"/>
        <v>588</v>
      </c>
      <c r="K35" s="84">
        <f t="shared" si="1"/>
        <v>607.33333333333337</v>
      </c>
      <c r="L35" s="84">
        <f t="shared" si="1"/>
        <v>636.66666666666663</v>
      </c>
      <c r="M35" s="84">
        <f t="shared" si="1"/>
        <v>635.66666666666663</v>
      </c>
      <c r="N35" s="84">
        <f t="shared" si="1"/>
        <v>621</v>
      </c>
      <c r="O35" s="84">
        <f t="shared" si="1"/>
        <v>613</v>
      </c>
      <c r="P35" s="84">
        <f t="shared" si="1"/>
        <v>652</v>
      </c>
      <c r="Q35" s="84">
        <f t="shared" si="1"/>
        <v>735.33333333333337</v>
      </c>
      <c r="R35" s="84">
        <f t="shared" si="1"/>
        <v>852</v>
      </c>
      <c r="S35" s="84">
        <f t="shared" si="1"/>
        <v>958.66666666666663</v>
      </c>
      <c r="T35" s="84">
        <f t="shared" si="1"/>
        <v>1057</v>
      </c>
      <c r="U35" s="84">
        <f t="shared" si="1"/>
        <v>1145.6666666666667</v>
      </c>
      <c r="V35" s="84">
        <f t="shared" si="1"/>
        <v>1222.6666666666667</v>
      </c>
      <c r="W35" s="84">
        <f t="shared" si="1"/>
        <v>1313</v>
      </c>
      <c r="X35" s="84">
        <f t="shared" si="1"/>
        <v>1392.3333333333333</v>
      </c>
      <c r="Y35" s="84">
        <f t="shared" si="1"/>
        <v>1470</v>
      </c>
      <c r="Z35" s="84">
        <f t="shared" si="1"/>
        <v>1496.6666666666667</v>
      </c>
      <c r="AA35" s="84">
        <f t="shared" si="1"/>
        <v>1505.3333333333333</v>
      </c>
      <c r="AB35" s="84">
        <f t="shared" si="1"/>
        <v>1512.3333333333333</v>
      </c>
      <c r="AC35" s="84">
        <f t="shared" si="1"/>
        <v>1486</v>
      </c>
      <c r="AD35" s="84">
        <f t="shared" si="1"/>
        <v>1452</v>
      </c>
      <c r="AE35" s="84">
        <f t="shared" si="1"/>
        <v>1364</v>
      </c>
      <c r="AF35" s="84">
        <f t="shared" si="1"/>
        <v>1337</v>
      </c>
      <c r="AG35" s="84">
        <f t="shared" si="1"/>
        <v>1282.3333333333333</v>
      </c>
      <c r="AH35" s="84">
        <f t="shared" si="1"/>
        <v>1215</v>
      </c>
      <c r="AI35" s="84">
        <f t="shared" si="1"/>
        <v>1142.3333333333333</v>
      </c>
      <c r="AJ35" s="84">
        <f t="shared" si="1"/>
        <v>1110.6666666666667</v>
      </c>
      <c r="AK35" s="84">
        <f t="shared" si="1"/>
        <v>1134</v>
      </c>
      <c r="AL35" s="84">
        <f t="shared" si="1"/>
        <v>1189</v>
      </c>
      <c r="AM35" s="84">
        <f>AVERAGE(AL5:AN5)</f>
        <v>1216.6666666666667</v>
      </c>
      <c r="AN35" s="84">
        <f>AVERAGE(AM5:AO5)</f>
        <v>1256.3333333333333</v>
      </c>
      <c r="AO35" s="84">
        <f>AVERAGE(AN5:AP5)</f>
        <v>1215</v>
      </c>
      <c r="AP35" s="1"/>
      <c r="AQ35" s="1"/>
      <c r="AR35" s="51" t="str">
        <f t="shared" ref="AR35:AR50" si="2">A35</f>
        <v>Scotland</v>
      </c>
    </row>
    <row r="36" spans="1:44">
      <c r="A36" s="1" t="s">
        <v>36</v>
      </c>
      <c r="B36" s="22"/>
      <c r="C36" s="85">
        <f>AVERAGE(B6:D6)</f>
        <v>39.666666666666664</v>
      </c>
      <c r="D36" s="85">
        <f>AVERAGE(C6:E6)</f>
        <v>38.333333333333336</v>
      </c>
      <c r="E36" s="85">
        <f>AVERAGE(D6:F6)</f>
        <v>37.666666666666664</v>
      </c>
      <c r="F36" s="85">
        <f>AVERAGE(E6:G6)</f>
        <v>31.666666666666668</v>
      </c>
      <c r="G36" s="85">
        <f>AVERAGE(F6:H6)</f>
        <v>33</v>
      </c>
      <c r="H36" s="85">
        <f>AVERAGE(G6:I6)</f>
        <v>35</v>
      </c>
      <c r="I36" s="85">
        <f>AVERAGE(H6:J6)</f>
        <v>36.666666666666664</v>
      </c>
      <c r="J36" s="85">
        <f>AVERAGE(I6:K6)</f>
        <v>40.333333333333336</v>
      </c>
      <c r="K36" s="85">
        <f>AVERAGE(J6:L6)</f>
        <v>38.666666666666664</v>
      </c>
      <c r="L36" s="85">
        <f>AVERAGE(K6:M6)</f>
        <v>47</v>
      </c>
      <c r="M36" s="85">
        <f>AVERAGE(L6:N6)</f>
        <v>47</v>
      </c>
      <c r="N36" s="85">
        <f>AVERAGE(M6:O6)</f>
        <v>45</v>
      </c>
      <c r="O36" s="85">
        <f>AVERAGE(N6:P6)</f>
        <v>39.333333333333336</v>
      </c>
      <c r="P36" s="85">
        <f>AVERAGE(O6:Q6)</f>
        <v>37.666666666666664</v>
      </c>
      <c r="Q36" s="85">
        <f>AVERAGE(P6:R6)</f>
        <v>42</v>
      </c>
      <c r="R36" s="85">
        <f>AVERAGE(Q6:S6)</f>
        <v>49.333333333333336</v>
      </c>
      <c r="S36" s="85">
        <f>AVERAGE(R6:T6)</f>
        <v>70.666666666666671</v>
      </c>
      <c r="T36" s="85">
        <f>AVERAGE(S6:U6)</f>
        <v>82</v>
      </c>
      <c r="U36" s="85">
        <f>AVERAGE(T6:V6)</f>
        <v>87.666666666666671</v>
      </c>
      <c r="V36" s="85">
        <f>AVERAGE(U6:W6)</f>
        <v>81</v>
      </c>
      <c r="W36" s="85">
        <f>AVERAGE(V6:X6)</f>
        <v>85</v>
      </c>
      <c r="X36" s="85">
        <f>AVERAGE(W6:Y6)</f>
        <v>93.666666666666671</v>
      </c>
      <c r="Y36" s="85">
        <f>AVERAGE(X6:Z6)</f>
        <v>102</v>
      </c>
      <c r="Z36" s="85">
        <f>AVERAGE(Y6:AA6)</f>
        <v>105</v>
      </c>
      <c r="AA36" s="85">
        <f>AVERAGE(Z6:AB6)</f>
        <v>98.666666666666671</v>
      </c>
      <c r="AB36" s="85">
        <f>AVERAGE(AA6:AC6)</f>
        <v>101</v>
      </c>
      <c r="AC36" s="85">
        <f>AVERAGE(AB6:AD6)</f>
        <v>96.333333333333329</v>
      </c>
      <c r="AD36" s="85">
        <f>AVERAGE(AC6:AE6)</f>
        <v>102.33333333333333</v>
      </c>
      <c r="AE36" s="85">
        <f>AVERAGE(AD6:AF6)</f>
        <v>97.666666666666671</v>
      </c>
      <c r="AF36" s="85">
        <f>AVERAGE(AE6:AG6)</f>
        <v>103</v>
      </c>
      <c r="AG36" s="85">
        <f>AVERAGE(AF6:AH6)</f>
        <v>95</v>
      </c>
      <c r="AH36" s="85">
        <f>AVERAGE(AG6:AI6)</f>
        <v>86</v>
      </c>
      <c r="AI36" s="85">
        <f>AVERAGE(AH6:AJ6)</f>
        <v>77</v>
      </c>
      <c r="AJ36" s="85">
        <f>AVERAGE(AI6:AK6)</f>
        <v>79.666666666666671</v>
      </c>
      <c r="AK36" s="85">
        <f>AVERAGE(AJ6:AL6)</f>
        <v>78</v>
      </c>
      <c r="AL36" s="85">
        <f>AVERAGE(AK6:AM6)</f>
        <v>80.666666666666671</v>
      </c>
      <c r="AM36" s="85">
        <f>AVERAGE(AL6:AN6)</f>
        <v>79.666666666666671</v>
      </c>
      <c r="AN36" s="85">
        <f>AVERAGE(AM6:AO6)</f>
        <v>88.333333333333329</v>
      </c>
      <c r="AO36" s="85">
        <f>AVERAGE(AN6:AP6)</f>
        <v>99.666666666666671</v>
      </c>
      <c r="AP36" s="1"/>
      <c r="AQ36" s="1"/>
      <c r="AR36" s="1" t="str">
        <f t="shared" si="2"/>
        <v>Ayrshire and Arran</v>
      </c>
    </row>
    <row r="37" spans="1:44">
      <c r="A37" s="1" t="s">
        <v>35</v>
      </c>
      <c r="B37" s="22"/>
      <c r="C37" s="85">
        <f>AVERAGE(B7:D7)</f>
        <v>7.333333333333333</v>
      </c>
      <c r="D37" s="85">
        <f>AVERAGE(C7:E7)</f>
        <v>7.333333333333333</v>
      </c>
      <c r="E37" s="85">
        <f>AVERAGE(D7:F7)</f>
        <v>8.6666666666666661</v>
      </c>
      <c r="F37" s="85">
        <f>AVERAGE(E7:G7)</f>
        <v>7.333333333333333</v>
      </c>
      <c r="G37" s="85">
        <f>AVERAGE(F7:H7)</f>
        <v>7.333333333333333</v>
      </c>
      <c r="H37" s="85">
        <f>AVERAGE(G7:I7)</f>
        <v>5</v>
      </c>
      <c r="I37" s="85">
        <f>AVERAGE(H7:J7)</f>
        <v>4</v>
      </c>
      <c r="J37" s="85">
        <f>AVERAGE(I7:K7)</f>
        <v>5.666666666666667</v>
      </c>
      <c r="K37" s="85">
        <f>AVERAGE(J7:L7)</f>
        <v>6.333333333333333</v>
      </c>
      <c r="L37" s="85">
        <f>AVERAGE(K7:M7)</f>
        <v>8.3333333333333339</v>
      </c>
      <c r="M37" s="85">
        <f>AVERAGE(L7:N7)</f>
        <v>7.333333333333333</v>
      </c>
      <c r="N37" s="85">
        <f>AVERAGE(M7:O7)</f>
        <v>7.333333333333333</v>
      </c>
      <c r="O37" s="85">
        <f>AVERAGE(N7:P7)</f>
        <v>7</v>
      </c>
      <c r="P37" s="85">
        <f>AVERAGE(O7:Q7)</f>
        <v>8.3333333333333339</v>
      </c>
      <c r="Q37" s="85">
        <f>AVERAGE(P7:R7)</f>
        <v>10</v>
      </c>
      <c r="R37" s="85">
        <f>AVERAGE(Q7:S7)</f>
        <v>10.333333333333334</v>
      </c>
      <c r="S37" s="85">
        <f>AVERAGE(R7:T7)</f>
        <v>9.6666666666666661</v>
      </c>
      <c r="T37" s="85">
        <f>AVERAGE(S7:U7)</f>
        <v>11.333333333333334</v>
      </c>
      <c r="U37" s="85">
        <f>AVERAGE(T7:V7)</f>
        <v>12</v>
      </c>
      <c r="V37" s="85">
        <f>AVERAGE(U7:W7)</f>
        <v>12</v>
      </c>
      <c r="W37" s="85">
        <f>AVERAGE(V7:X7)</f>
        <v>11</v>
      </c>
      <c r="X37" s="85">
        <f>AVERAGE(W7:Y7)</f>
        <v>14</v>
      </c>
      <c r="Y37" s="85">
        <f>AVERAGE(X7:Z7)</f>
        <v>14.666666666666666</v>
      </c>
      <c r="Z37" s="85">
        <f>AVERAGE(Y7:AA7)</f>
        <v>17.666666666666668</v>
      </c>
      <c r="AA37" s="85">
        <f>AVERAGE(Z7:AB7)</f>
        <v>15.666666666666666</v>
      </c>
      <c r="AB37" s="85">
        <f>AVERAGE(AA7:AC7)</f>
        <v>14.666666666666666</v>
      </c>
      <c r="AC37" s="85">
        <f>AVERAGE(AB7:AD7)</f>
        <v>15</v>
      </c>
      <c r="AD37" s="85">
        <f>AVERAGE(AC7:AE7)</f>
        <v>14</v>
      </c>
      <c r="AE37" s="85">
        <f>AVERAGE(AD7:AF7)</f>
        <v>15</v>
      </c>
      <c r="AF37" s="85">
        <f>AVERAGE(AE7:AG7)</f>
        <v>14.666666666666666</v>
      </c>
      <c r="AG37" s="85">
        <f>AVERAGE(AF7:AH7)</f>
        <v>16.333333333333332</v>
      </c>
      <c r="AH37" s="85">
        <f>AVERAGE(AG7:AI7)</f>
        <v>19</v>
      </c>
      <c r="AI37" s="85">
        <f>AVERAGE(AH7:AJ7)</f>
        <v>17</v>
      </c>
      <c r="AJ37" s="85">
        <f>AVERAGE(AI7:AK7)</f>
        <v>20.333333333333332</v>
      </c>
      <c r="AK37" s="85">
        <f>AVERAGE(AJ7:AL7)</f>
        <v>19</v>
      </c>
      <c r="AL37" s="85">
        <f>AVERAGE(AK7:AM7)</f>
        <v>19.666666666666668</v>
      </c>
      <c r="AM37" s="85">
        <f>AVERAGE(AL7:AN7)</f>
        <v>15.333333333333334</v>
      </c>
      <c r="AN37" s="85">
        <f>AVERAGE(AM7:AO7)</f>
        <v>18</v>
      </c>
      <c r="AO37" s="85">
        <f>AVERAGE(AN7:AP7)</f>
        <v>18</v>
      </c>
      <c r="AP37" s="1"/>
      <c r="AQ37" s="1"/>
      <c r="AR37" s="1" t="str">
        <f t="shared" si="2"/>
        <v>Borders</v>
      </c>
    </row>
    <row r="38" spans="1:44">
      <c r="A38" s="1" t="s">
        <v>34</v>
      </c>
      <c r="B38" s="22"/>
      <c r="C38" s="85">
        <f>AVERAGE(B8:D8)</f>
        <v>9.6666666666666661</v>
      </c>
      <c r="D38" s="85">
        <f>AVERAGE(C8:E8)</f>
        <v>9.6666666666666661</v>
      </c>
      <c r="E38" s="85">
        <f>AVERAGE(D8:F8)</f>
        <v>9.3333333333333339</v>
      </c>
      <c r="F38" s="85">
        <f>AVERAGE(E8:G8)</f>
        <v>13</v>
      </c>
      <c r="G38" s="85">
        <f>AVERAGE(F8:H8)</f>
        <v>13.333333333333334</v>
      </c>
      <c r="H38" s="85">
        <f>AVERAGE(G8:I8)</f>
        <v>12.333333333333334</v>
      </c>
      <c r="I38" s="85">
        <f>AVERAGE(H8:J8)</f>
        <v>12</v>
      </c>
      <c r="J38" s="85">
        <f>AVERAGE(I8:K8)</f>
        <v>10.666666666666666</v>
      </c>
      <c r="K38" s="85">
        <f>AVERAGE(J8:L8)</f>
        <v>13</v>
      </c>
      <c r="L38" s="85">
        <f>AVERAGE(K8:M8)</f>
        <v>10</v>
      </c>
      <c r="M38" s="85">
        <f>AVERAGE(L8:N8)</f>
        <v>11.666666666666666</v>
      </c>
      <c r="N38" s="85">
        <f>AVERAGE(M8:O8)</f>
        <v>10.666666666666666</v>
      </c>
      <c r="O38" s="85">
        <f>AVERAGE(N8:P8)</f>
        <v>12</v>
      </c>
      <c r="P38" s="85">
        <f>AVERAGE(O8:Q8)</f>
        <v>12.333333333333334</v>
      </c>
      <c r="Q38" s="85">
        <f>AVERAGE(P8:R8)</f>
        <v>13</v>
      </c>
      <c r="R38" s="85">
        <f>AVERAGE(Q8:S8)</f>
        <v>14.333333333333334</v>
      </c>
      <c r="S38" s="85">
        <f>AVERAGE(R8:T8)</f>
        <v>14.666666666666666</v>
      </c>
      <c r="T38" s="85">
        <f>AVERAGE(S8:U8)</f>
        <v>16.333333333333332</v>
      </c>
      <c r="U38" s="85">
        <f>AVERAGE(T8:V8)</f>
        <v>16.666666666666668</v>
      </c>
      <c r="V38" s="85">
        <f>AVERAGE(U8:W8)</f>
        <v>18.333333333333332</v>
      </c>
      <c r="W38" s="85">
        <f>AVERAGE(V8:X8)</f>
        <v>19.666666666666668</v>
      </c>
      <c r="X38" s="85">
        <f>AVERAGE(W8:Y8)</f>
        <v>22.666666666666668</v>
      </c>
      <c r="Y38" s="85">
        <f>AVERAGE(X8:Z8)</f>
        <v>26.333333333333332</v>
      </c>
      <c r="Z38" s="85">
        <f>AVERAGE(Y8:AA8)</f>
        <v>27.333333333333332</v>
      </c>
      <c r="AA38" s="85">
        <f>AVERAGE(Z8:AB8)</f>
        <v>29.333333333333332</v>
      </c>
      <c r="AB38" s="85">
        <f>AVERAGE(AA8:AC8)</f>
        <v>30</v>
      </c>
      <c r="AC38" s="85">
        <f>AVERAGE(AB8:AD8)</f>
        <v>30.666666666666668</v>
      </c>
      <c r="AD38" s="85">
        <f>AVERAGE(AC8:AE8)</f>
        <v>29</v>
      </c>
      <c r="AE38" s="85">
        <f>AVERAGE(AD8:AF8)</f>
        <v>30</v>
      </c>
      <c r="AF38" s="85">
        <f>AVERAGE(AE8:AG8)</f>
        <v>32</v>
      </c>
      <c r="AG38" s="85">
        <f>AVERAGE(AF8:AH8)</f>
        <v>29.666666666666668</v>
      </c>
      <c r="AH38" s="85">
        <f>AVERAGE(AG8:AI8)</f>
        <v>22.333333333333332</v>
      </c>
      <c r="AI38" s="85">
        <f>AVERAGE(AH8:AJ8)</f>
        <v>18.333333333333332</v>
      </c>
      <c r="AJ38" s="85">
        <f>AVERAGE(AI8:AK8)</f>
        <v>18</v>
      </c>
      <c r="AK38" s="85">
        <f>AVERAGE(AJ8:AL8)</f>
        <v>22</v>
      </c>
      <c r="AL38" s="85">
        <f>AVERAGE(AK8:AM8)</f>
        <v>23.666666666666668</v>
      </c>
      <c r="AM38" s="85">
        <f>AVERAGE(AL8:AN8)</f>
        <v>24</v>
      </c>
      <c r="AN38" s="85">
        <f>AVERAGE(AM8:AO8)</f>
        <v>25</v>
      </c>
      <c r="AO38" s="85">
        <f>AVERAGE(AN8:AP8)</f>
        <v>24.333333333333332</v>
      </c>
      <c r="AP38" s="1"/>
      <c r="AQ38" s="1"/>
      <c r="AR38" s="1" t="str">
        <f t="shared" si="2"/>
        <v>Dumfries and Galloway</v>
      </c>
    </row>
    <row r="39" spans="1:44">
      <c r="A39" s="1" t="s">
        <v>33</v>
      </c>
      <c r="B39" s="22"/>
      <c r="C39" s="85">
        <f>AVERAGE(B9:D9)</f>
        <v>26.666666666666668</v>
      </c>
      <c r="D39" s="85">
        <f>AVERAGE(C9:E9)</f>
        <v>27</v>
      </c>
      <c r="E39" s="85">
        <f>AVERAGE(D9:F9)</f>
        <v>29.666666666666668</v>
      </c>
      <c r="F39" s="85">
        <f>AVERAGE(E9:G9)</f>
        <v>27.333333333333332</v>
      </c>
      <c r="G39" s="85">
        <f>AVERAGE(F9:H9)</f>
        <v>25.333333333333332</v>
      </c>
      <c r="H39" s="85">
        <f>AVERAGE(G9:I9)</f>
        <v>22.333333333333332</v>
      </c>
      <c r="I39" s="85">
        <f>AVERAGE(H9:J9)</f>
        <v>24.333333333333332</v>
      </c>
      <c r="J39" s="85">
        <f>AVERAGE(I9:K9)</f>
        <v>22.666666666666668</v>
      </c>
      <c r="K39" s="85">
        <f>AVERAGE(J9:L9)</f>
        <v>27.666666666666668</v>
      </c>
      <c r="L39" s="85">
        <f>AVERAGE(K9:M9)</f>
        <v>28.333333333333332</v>
      </c>
      <c r="M39" s="85">
        <f>AVERAGE(L9:N9)</f>
        <v>30.666666666666668</v>
      </c>
      <c r="N39" s="85">
        <f>AVERAGE(M9:O9)</f>
        <v>26.666666666666668</v>
      </c>
      <c r="O39" s="85">
        <f>AVERAGE(N9:P9)</f>
        <v>27.666666666666668</v>
      </c>
      <c r="P39" s="85">
        <f>AVERAGE(O9:Q9)</f>
        <v>29.666666666666668</v>
      </c>
      <c r="Q39" s="85">
        <f>AVERAGE(P9:R9)</f>
        <v>36.333333333333336</v>
      </c>
      <c r="R39" s="85">
        <f>AVERAGE(Q9:S9)</f>
        <v>38</v>
      </c>
      <c r="S39" s="85">
        <f>AVERAGE(R9:T9)</f>
        <v>36.333333333333336</v>
      </c>
      <c r="T39" s="85">
        <f>AVERAGE(S9:U9)</f>
        <v>40</v>
      </c>
      <c r="U39" s="85">
        <f>AVERAGE(T9:V9)</f>
        <v>44.666666666666664</v>
      </c>
      <c r="V39" s="85">
        <f>AVERAGE(U9:W9)</f>
        <v>60.333333333333336</v>
      </c>
      <c r="W39" s="85">
        <f>AVERAGE(V9:X9)</f>
        <v>62.333333333333336</v>
      </c>
      <c r="X39" s="85">
        <f>AVERAGE(W9:Y9)</f>
        <v>69</v>
      </c>
      <c r="Y39" s="85">
        <f>AVERAGE(X9:Z9)</f>
        <v>65</v>
      </c>
      <c r="Z39" s="85">
        <f>AVERAGE(Y9:AA9)</f>
        <v>66.333333333333329</v>
      </c>
      <c r="AA39" s="85">
        <f>AVERAGE(Z9:AB9)</f>
        <v>66.666666666666671</v>
      </c>
      <c r="AB39" s="85">
        <f>AVERAGE(AA9:AC9)</f>
        <v>72.333333333333329</v>
      </c>
      <c r="AC39" s="85">
        <f>AVERAGE(AB9:AD9)</f>
        <v>78.333333333333329</v>
      </c>
      <c r="AD39" s="85">
        <f>AVERAGE(AC9:AE9)</f>
        <v>77.666666666666671</v>
      </c>
      <c r="AE39" s="85">
        <f>AVERAGE(AD9:AF9)</f>
        <v>78.666666666666671</v>
      </c>
      <c r="AF39" s="85">
        <f>AVERAGE(AE9:AG9)</f>
        <v>79.666666666666671</v>
      </c>
      <c r="AG39" s="85">
        <f>AVERAGE(AF9:AH9)</f>
        <v>85.666666666666671</v>
      </c>
      <c r="AH39" s="85">
        <f>AVERAGE(AG9:AI9)</f>
        <v>79.333333333333329</v>
      </c>
      <c r="AI39" s="85">
        <f>AVERAGE(AH9:AJ9)</f>
        <v>74</v>
      </c>
      <c r="AJ39" s="85">
        <f>AVERAGE(AI9:AK9)</f>
        <v>60</v>
      </c>
      <c r="AK39" s="85">
        <f>AVERAGE(AJ9:AL9)</f>
        <v>59.333333333333336</v>
      </c>
      <c r="AL39" s="85">
        <f>AVERAGE(AK9:AM9)</f>
        <v>62</v>
      </c>
      <c r="AM39" s="85">
        <f>AVERAGE(AL9:AN9)</f>
        <v>78</v>
      </c>
      <c r="AN39" s="85">
        <f>AVERAGE(AM9:AO9)</f>
        <v>79.333333333333329</v>
      </c>
      <c r="AO39" s="85">
        <f>AVERAGE(AN9:AP9)</f>
        <v>80.333333333333329</v>
      </c>
      <c r="AP39" s="1"/>
      <c r="AQ39" s="1"/>
      <c r="AR39" s="1" t="str">
        <f t="shared" si="2"/>
        <v>Fife</v>
      </c>
    </row>
    <row r="40" spans="1:44">
      <c r="A40" s="1" t="s">
        <v>32</v>
      </c>
      <c r="B40" s="22"/>
      <c r="C40" s="85">
        <f>AVERAGE(B10:D10)</f>
        <v>23</v>
      </c>
      <c r="D40" s="85">
        <f>AVERAGE(C10:E10)</f>
        <v>22.333333333333332</v>
      </c>
      <c r="E40" s="85">
        <f>AVERAGE(D10:F10)</f>
        <v>25.333333333333332</v>
      </c>
      <c r="F40" s="85">
        <f>AVERAGE(E10:G10)</f>
        <v>24</v>
      </c>
      <c r="G40" s="85">
        <f>AVERAGE(F10:H10)</f>
        <v>23.333333333333332</v>
      </c>
      <c r="H40" s="85">
        <f>AVERAGE(G10:I10)</f>
        <v>19.666666666666668</v>
      </c>
      <c r="I40" s="85">
        <f>AVERAGE(H10:J10)</f>
        <v>22</v>
      </c>
      <c r="J40" s="85">
        <f>AVERAGE(I10:K10)</f>
        <v>24</v>
      </c>
      <c r="K40" s="85">
        <f>AVERAGE(J10:L10)</f>
        <v>23.666666666666668</v>
      </c>
      <c r="L40" s="85">
        <f>AVERAGE(K10:M10)</f>
        <v>26.333333333333332</v>
      </c>
      <c r="M40" s="85">
        <f>AVERAGE(L10:N10)</f>
        <v>26.666666666666668</v>
      </c>
      <c r="N40" s="85">
        <f>AVERAGE(M10:O10)</f>
        <v>32.333333333333336</v>
      </c>
      <c r="O40" s="85">
        <f>AVERAGE(N10:P10)</f>
        <v>33</v>
      </c>
      <c r="P40" s="85">
        <f>AVERAGE(O10:Q10)</f>
        <v>34.666666666666664</v>
      </c>
      <c r="Q40" s="85">
        <f>AVERAGE(P10:R10)</f>
        <v>31.666666666666668</v>
      </c>
      <c r="R40" s="85">
        <f>AVERAGE(Q10:S10)</f>
        <v>29.333333333333332</v>
      </c>
      <c r="S40" s="85">
        <f>AVERAGE(R10:T10)</f>
        <v>35.333333333333336</v>
      </c>
      <c r="T40" s="85">
        <f>AVERAGE(S10:U10)</f>
        <v>43</v>
      </c>
      <c r="U40" s="85">
        <f>AVERAGE(T10:V10)</f>
        <v>51.333333333333336</v>
      </c>
      <c r="V40" s="85">
        <f>AVERAGE(U10:W10)</f>
        <v>53.666666666666664</v>
      </c>
      <c r="W40" s="85">
        <f>AVERAGE(V10:X10)</f>
        <v>61.333333333333336</v>
      </c>
      <c r="X40" s="85">
        <f>AVERAGE(W10:Y10)</f>
        <v>64</v>
      </c>
      <c r="Y40" s="85">
        <f>AVERAGE(X10:Z10)</f>
        <v>66</v>
      </c>
      <c r="Z40" s="85">
        <f>AVERAGE(Y10:AA10)</f>
        <v>64.333333333333329</v>
      </c>
      <c r="AA40" s="85">
        <f>AVERAGE(Z10:AB10)</f>
        <v>63.333333333333336</v>
      </c>
      <c r="AB40" s="85">
        <f>AVERAGE(AA10:AC10)</f>
        <v>62.333333333333336</v>
      </c>
      <c r="AC40" s="85">
        <f>AVERAGE(AB10:AD10)</f>
        <v>61</v>
      </c>
      <c r="AD40" s="85">
        <f>AVERAGE(AC10:AE10)</f>
        <v>63.666666666666664</v>
      </c>
      <c r="AE40" s="85">
        <f>AVERAGE(AD10:AF10)</f>
        <v>67</v>
      </c>
      <c r="AF40" s="85">
        <f>AVERAGE(AE10:AG10)</f>
        <v>65</v>
      </c>
      <c r="AG40" s="85">
        <f>AVERAGE(AF10:AH10)</f>
        <v>63</v>
      </c>
      <c r="AH40" s="85">
        <f>AVERAGE(AG10:AI10)</f>
        <v>52.666666666666664</v>
      </c>
      <c r="AI40" s="85">
        <f>AVERAGE(AH10:AJ10)</f>
        <v>54.333333333333336</v>
      </c>
      <c r="AJ40" s="85">
        <f>AVERAGE(AI10:AK10)</f>
        <v>52</v>
      </c>
      <c r="AK40" s="85">
        <f>AVERAGE(AJ10:AL10)</f>
        <v>58</v>
      </c>
      <c r="AL40" s="85">
        <f>AVERAGE(AK10:AM10)</f>
        <v>58.333333333333336</v>
      </c>
      <c r="AM40" s="85">
        <f>AVERAGE(AL10:AN10)</f>
        <v>54.333333333333336</v>
      </c>
      <c r="AN40" s="85">
        <f>AVERAGE(AM10:AO10)</f>
        <v>56.333333333333336</v>
      </c>
      <c r="AO40" s="85">
        <f>AVERAGE(AN10:AP10)</f>
        <v>57.666666666666664</v>
      </c>
      <c r="AP40" s="1"/>
      <c r="AQ40" s="1"/>
      <c r="AR40" s="1" t="str">
        <f t="shared" si="2"/>
        <v>Forth Valley</v>
      </c>
    </row>
    <row r="41" spans="1:44">
      <c r="A41" s="1" t="s">
        <v>31</v>
      </c>
      <c r="B41" s="22"/>
      <c r="C41" s="85">
        <f>AVERAGE(B11:D11)</f>
        <v>32.333333333333336</v>
      </c>
      <c r="D41" s="85">
        <f>AVERAGE(C11:E11)</f>
        <v>31.666666666666668</v>
      </c>
      <c r="E41" s="85">
        <f>AVERAGE(D11:F11)</f>
        <v>32.666666666666664</v>
      </c>
      <c r="F41" s="85">
        <f>AVERAGE(E11:G11)</f>
        <v>35.666666666666664</v>
      </c>
      <c r="G41" s="85">
        <f>AVERAGE(F11:H11)</f>
        <v>39.333333333333336</v>
      </c>
      <c r="H41" s="85">
        <f>AVERAGE(G11:I11)</f>
        <v>45</v>
      </c>
      <c r="I41" s="85">
        <f>AVERAGE(H11:J11)</f>
        <v>41.666666666666664</v>
      </c>
      <c r="J41" s="85">
        <f>AVERAGE(I11:K11)</f>
        <v>37.666666666666664</v>
      </c>
      <c r="K41" s="85">
        <f>AVERAGE(J11:L11)</f>
        <v>34</v>
      </c>
      <c r="L41" s="85">
        <f>AVERAGE(K11:M11)</f>
        <v>42.333333333333336</v>
      </c>
      <c r="M41" s="85">
        <f>AVERAGE(L11:N11)</f>
        <v>46.666666666666664</v>
      </c>
      <c r="N41" s="85">
        <f>AVERAGE(M11:O11)</f>
        <v>49</v>
      </c>
      <c r="O41" s="85">
        <f>AVERAGE(N11:P11)</f>
        <v>48.666666666666664</v>
      </c>
      <c r="P41" s="85">
        <f>AVERAGE(O11:Q11)</f>
        <v>50.666666666666664</v>
      </c>
      <c r="Q41" s="85">
        <f>AVERAGE(P11:R11)</f>
        <v>57.333333333333336</v>
      </c>
      <c r="R41" s="85">
        <f>AVERAGE(Q11:S11)</f>
        <v>62</v>
      </c>
      <c r="S41" s="85">
        <f>AVERAGE(R11:T11)</f>
        <v>64.666666666666671</v>
      </c>
      <c r="T41" s="85">
        <f>AVERAGE(S11:U11)</f>
        <v>63.666666666666664</v>
      </c>
      <c r="U41" s="85">
        <f>AVERAGE(T11:V11)</f>
        <v>72.333333333333329</v>
      </c>
      <c r="V41" s="85">
        <f>AVERAGE(U11:W11)</f>
        <v>84</v>
      </c>
      <c r="W41" s="85">
        <f>AVERAGE(V11:X11)</f>
        <v>96</v>
      </c>
      <c r="X41" s="85">
        <f>AVERAGE(W11:Y11)</f>
        <v>93.666666666666671</v>
      </c>
      <c r="Y41" s="85">
        <f>AVERAGE(X11:Z11)</f>
        <v>93</v>
      </c>
      <c r="Z41" s="85">
        <f>AVERAGE(Y11:AA11)</f>
        <v>92</v>
      </c>
      <c r="AA41" s="85">
        <f>AVERAGE(Z11:AB11)</f>
        <v>96</v>
      </c>
      <c r="AB41" s="85">
        <f>AVERAGE(AA11:AC11)</f>
        <v>93.666666666666671</v>
      </c>
      <c r="AC41" s="85">
        <f>AVERAGE(AB11:AD11)</f>
        <v>96.666666666666671</v>
      </c>
      <c r="AD41" s="85">
        <f>AVERAGE(AC11:AE11)</f>
        <v>96.333333333333329</v>
      </c>
      <c r="AE41" s="85">
        <f>AVERAGE(AD11:AF11)</f>
        <v>102</v>
      </c>
      <c r="AF41" s="85">
        <f>AVERAGE(AE11:AG11)</f>
        <v>95.666666666666671</v>
      </c>
      <c r="AG41" s="85">
        <f>AVERAGE(AF11:AH11)</f>
        <v>88.333333333333329</v>
      </c>
      <c r="AH41" s="85">
        <f>AVERAGE(AG11:AI11)</f>
        <v>81.333333333333329</v>
      </c>
      <c r="AI41" s="85">
        <f>AVERAGE(AH11:AJ11)</f>
        <v>81.666666666666671</v>
      </c>
      <c r="AJ41" s="85">
        <f>AVERAGE(AI11:AK11)</f>
        <v>87.666666666666671</v>
      </c>
      <c r="AK41" s="85">
        <f>AVERAGE(AJ11:AL11)</f>
        <v>93.333333333333329</v>
      </c>
      <c r="AL41" s="85">
        <f>AVERAGE(AK11:AM11)</f>
        <v>101</v>
      </c>
      <c r="AM41" s="85">
        <f>AVERAGE(AL11:AN11)</f>
        <v>100.33333333333333</v>
      </c>
      <c r="AN41" s="85">
        <f>AVERAGE(AM11:AO11)</f>
        <v>103.66666666666667</v>
      </c>
      <c r="AO41" s="85">
        <f>AVERAGE(AN11:AP11)</f>
        <v>93</v>
      </c>
      <c r="AP41" s="1"/>
      <c r="AQ41" s="1"/>
      <c r="AR41" s="1" t="str">
        <f t="shared" si="2"/>
        <v>Grampian</v>
      </c>
    </row>
    <row r="42" spans="1:44">
      <c r="A42" s="1" t="s">
        <v>30</v>
      </c>
      <c r="B42" s="22"/>
      <c r="C42" s="85">
        <f>AVERAGE(B12:D12)</f>
        <v>260.33333333333331</v>
      </c>
      <c r="D42" s="85">
        <f>AVERAGE(C12:E12)</f>
        <v>249</v>
      </c>
      <c r="E42" s="85">
        <f>AVERAGE(D12:F12)</f>
        <v>227.66666666666666</v>
      </c>
      <c r="F42" s="85">
        <f>AVERAGE(E12:G12)</f>
        <v>220.33333333333334</v>
      </c>
      <c r="G42" s="85">
        <f>AVERAGE(F12:H12)</f>
        <v>214.66666666666666</v>
      </c>
      <c r="H42" s="85">
        <f>AVERAGE(G12:I12)</f>
        <v>221.66666666666666</v>
      </c>
      <c r="I42" s="85">
        <f>AVERAGE(H12:J12)</f>
        <v>221</v>
      </c>
      <c r="J42" s="85">
        <f>AVERAGE(I12:K12)</f>
        <v>219.33333333333334</v>
      </c>
      <c r="K42" s="85">
        <f>AVERAGE(J12:L12)</f>
        <v>222.66666666666666</v>
      </c>
      <c r="L42" s="85">
        <f>AVERAGE(K12:M12)</f>
        <v>228</v>
      </c>
      <c r="M42" s="85">
        <f>AVERAGE(L12:N12)</f>
        <v>218</v>
      </c>
      <c r="N42" s="85">
        <f>AVERAGE(M12:O12)</f>
        <v>196.66666666666666</v>
      </c>
      <c r="O42" s="85">
        <f>AVERAGE(N12:P12)</f>
        <v>187</v>
      </c>
      <c r="P42" s="85">
        <f>AVERAGE(O12:Q12)</f>
        <v>211.33333333333334</v>
      </c>
      <c r="Q42" s="85">
        <f>AVERAGE(P12:R12)</f>
        <v>256</v>
      </c>
      <c r="R42" s="85">
        <f>AVERAGE(Q12:S12)</f>
        <v>321.33333333333331</v>
      </c>
      <c r="S42" s="85">
        <f>AVERAGE(R12:T12)</f>
        <v>370</v>
      </c>
      <c r="T42" s="85">
        <f>AVERAGE(S12:U12)</f>
        <v>411.33333333333331</v>
      </c>
      <c r="U42" s="85">
        <f>AVERAGE(T12:V12)</f>
        <v>426</v>
      </c>
      <c r="V42" s="85">
        <f>AVERAGE(U12:W12)</f>
        <v>444.66666666666669</v>
      </c>
      <c r="W42" s="85">
        <f>AVERAGE(V12:X12)</f>
        <v>471.33333333333331</v>
      </c>
      <c r="X42" s="85">
        <f>AVERAGE(W12:Y12)</f>
        <v>496</v>
      </c>
      <c r="Y42" s="85">
        <f>AVERAGE(X12:Z12)</f>
        <v>517.66666666666663</v>
      </c>
      <c r="Z42" s="85">
        <f>AVERAGE(Y12:AA12)</f>
        <v>508</v>
      </c>
      <c r="AA42" s="85">
        <f>AVERAGE(Z12:AB12)</f>
        <v>499.66666666666669</v>
      </c>
      <c r="AB42" s="85">
        <f>AVERAGE(AA12:AC12)</f>
        <v>506.66666666666669</v>
      </c>
      <c r="AC42" s="85">
        <f>AVERAGE(AB12:AD12)</f>
        <v>495</v>
      </c>
      <c r="AD42" s="85">
        <f>AVERAGE(AC12:AE12)</f>
        <v>478.33333333333331</v>
      </c>
      <c r="AE42" s="85">
        <f>AVERAGE(AD12:AF12)</f>
        <v>408</v>
      </c>
      <c r="AF42" s="85">
        <f>AVERAGE(AE12:AG12)</f>
        <v>381.33333333333331</v>
      </c>
      <c r="AG42" s="85">
        <f>AVERAGE(AF12:AH12)</f>
        <v>361.33333333333331</v>
      </c>
      <c r="AH42" s="85">
        <f>AVERAGE(AG12:AI12)</f>
        <v>355.66666666666669</v>
      </c>
      <c r="AI42" s="85">
        <f>AVERAGE(AH12:AJ12)</f>
        <v>335</v>
      </c>
      <c r="AJ42" s="85">
        <f>AVERAGE(AI12:AK12)</f>
        <v>311</v>
      </c>
      <c r="AK42" s="85">
        <f>AVERAGE(AJ12:AL12)</f>
        <v>308.33333333333331</v>
      </c>
      <c r="AL42" s="85">
        <f>AVERAGE(AK12:AM12)</f>
        <v>320.66666666666669</v>
      </c>
      <c r="AM42" s="85">
        <f>AVERAGE(AL12:AN12)</f>
        <v>328.66666666666669</v>
      </c>
      <c r="AN42" s="85">
        <f>AVERAGE(AM12:AO12)</f>
        <v>325.33333333333331</v>
      </c>
      <c r="AO42" s="85">
        <f>AVERAGE(AN12:AP12)</f>
        <v>311</v>
      </c>
      <c r="AP42" s="1"/>
      <c r="AQ42" s="1"/>
      <c r="AR42" s="1" t="str">
        <f t="shared" si="2"/>
        <v>Greater Glasgow and Clyde</v>
      </c>
    </row>
    <row r="43" spans="1:44">
      <c r="A43" s="1" t="s">
        <v>29</v>
      </c>
      <c r="B43" s="22"/>
      <c r="C43" s="85">
        <f>AVERAGE(B13:D13)</f>
        <v>29</v>
      </c>
      <c r="D43" s="85">
        <f>AVERAGE(C13:E13)</f>
        <v>31.666666666666668</v>
      </c>
      <c r="E43" s="85">
        <f>AVERAGE(D13:F13)</f>
        <v>35.333333333333336</v>
      </c>
      <c r="F43" s="85">
        <f>AVERAGE(E13:G13)</f>
        <v>37.666666666666664</v>
      </c>
      <c r="G43" s="85">
        <f>AVERAGE(F13:H13)</f>
        <v>38.333333333333336</v>
      </c>
      <c r="H43" s="85">
        <f>AVERAGE(G13:I13)</f>
        <v>33.333333333333336</v>
      </c>
      <c r="I43" s="85">
        <f>AVERAGE(H13:J13)</f>
        <v>32</v>
      </c>
      <c r="J43" s="85">
        <f>AVERAGE(I13:K13)</f>
        <v>34</v>
      </c>
      <c r="K43" s="85">
        <f>AVERAGE(J13:L13)</f>
        <v>35</v>
      </c>
      <c r="L43" s="85">
        <f>AVERAGE(K13:M13)</f>
        <v>32.333333333333336</v>
      </c>
      <c r="M43" s="85">
        <f>AVERAGE(L13:N13)</f>
        <v>33.666666666666664</v>
      </c>
      <c r="N43" s="85">
        <f>AVERAGE(M13:O13)</f>
        <v>35.333333333333336</v>
      </c>
      <c r="O43" s="85">
        <f>AVERAGE(N13:P13)</f>
        <v>39.333333333333336</v>
      </c>
      <c r="P43" s="85">
        <f>AVERAGE(O13:Q13)</f>
        <v>43</v>
      </c>
      <c r="Q43" s="85">
        <f>AVERAGE(P13:R13)</f>
        <v>50.666666666666664</v>
      </c>
      <c r="R43" s="85">
        <f>AVERAGE(Q13:S13)</f>
        <v>54</v>
      </c>
      <c r="S43" s="85">
        <f>AVERAGE(R13:T13)</f>
        <v>55</v>
      </c>
      <c r="T43" s="85">
        <f>AVERAGE(S13:U13)</f>
        <v>55</v>
      </c>
      <c r="U43" s="85">
        <f>AVERAGE(T13:V13)</f>
        <v>63.333333333333336</v>
      </c>
      <c r="V43" s="85">
        <f>AVERAGE(U13:W13)</f>
        <v>68</v>
      </c>
      <c r="W43" s="85">
        <f>AVERAGE(V13:X13)</f>
        <v>74.333333333333329</v>
      </c>
      <c r="X43" s="85">
        <f>AVERAGE(W13:Y13)</f>
        <v>80</v>
      </c>
      <c r="Y43" s="85">
        <f>AVERAGE(X13:Z13)</f>
        <v>84.666666666666671</v>
      </c>
      <c r="Z43" s="85">
        <f>AVERAGE(Y13:AA13)</f>
        <v>85</v>
      </c>
      <c r="AA43" s="85">
        <f>AVERAGE(Z13:AB13)</f>
        <v>83.666666666666671</v>
      </c>
      <c r="AB43" s="85">
        <f>AVERAGE(AA13:AC13)</f>
        <v>90.333333333333329</v>
      </c>
      <c r="AC43" s="85">
        <f>AVERAGE(AB13:AD13)</f>
        <v>97</v>
      </c>
      <c r="AD43" s="85">
        <f>AVERAGE(AC13:AE13)</f>
        <v>98</v>
      </c>
      <c r="AE43" s="85">
        <f>AVERAGE(AD13:AF13)</f>
        <v>91.333333333333329</v>
      </c>
      <c r="AF43" s="85">
        <f>AVERAGE(AE13:AG13)</f>
        <v>92</v>
      </c>
      <c r="AG43" s="85">
        <f>AVERAGE(AF13:AH13)</f>
        <v>85.666666666666671</v>
      </c>
      <c r="AH43" s="85">
        <f>AVERAGE(AG13:AI13)</f>
        <v>79.666666666666671</v>
      </c>
      <c r="AI43" s="85">
        <f>AVERAGE(AH13:AJ13)</f>
        <v>68.333333333333329</v>
      </c>
      <c r="AJ43" s="85">
        <f>AVERAGE(AI13:AK13)</f>
        <v>66.666666666666671</v>
      </c>
      <c r="AK43" s="85">
        <f>AVERAGE(AJ13:AL13)</f>
        <v>69</v>
      </c>
      <c r="AL43" s="85">
        <f>AVERAGE(AK13:AM13)</f>
        <v>75.666666666666671</v>
      </c>
      <c r="AM43" s="85">
        <f>AVERAGE(AL13:AN13)</f>
        <v>84.666666666666671</v>
      </c>
      <c r="AN43" s="85">
        <f>AVERAGE(AM13:AO13)</f>
        <v>87.333333333333329</v>
      </c>
      <c r="AO43" s="85">
        <f>AVERAGE(AN13:AP13)</f>
        <v>82.666666666666671</v>
      </c>
      <c r="AP43" s="1"/>
      <c r="AQ43" s="1"/>
      <c r="AR43" s="1" t="str">
        <f t="shared" si="2"/>
        <v>Highland</v>
      </c>
    </row>
    <row r="44" spans="1:44">
      <c r="A44" s="1" t="s">
        <v>28</v>
      </c>
      <c r="B44" s="22"/>
      <c r="C44" s="85">
        <f>AVERAGE(B14:D14)</f>
        <v>63.666666666666664</v>
      </c>
      <c r="D44" s="85">
        <f>AVERAGE(C14:E14)</f>
        <v>61</v>
      </c>
      <c r="E44" s="85">
        <f>AVERAGE(D14:F14)</f>
        <v>63.666666666666664</v>
      </c>
      <c r="F44" s="85">
        <f>AVERAGE(E14:G14)</f>
        <v>60.666666666666664</v>
      </c>
      <c r="G44" s="85">
        <f>AVERAGE(F14:H14)</f>
        <v>62.666666666666664</v>
      </c>
      <c r="H44" s="85">
        <f>AVERAGE(G14:I14)</f>
        <v>62.333333333333336</v>
      </c>
      <c r="I44" s="85">
        <f>AVERAGE(H14:J14)</f>
        <v>65.666666666666671</v>
      </c>
      <c r="J44" s="85">
        <f>AVERAGE(I14:K14)</f>
        <v>73.666666666666671</v>
      </c>
      <c r="K44" s="85">
        <f>AVERAGE(J14:L14)</f>
        <v>70</v>
      </c>
      <c r="L44" s="85">
        <f>AVERAGE(K14:M14)</f>
        <v>70.666666666666671</v>
      </c>
      <c r="M44" s="85">
        <f>AVERAGE(L14:N14)</f>
        <v>66.333333333333329</v>
      </c>
      <c r="N44" s="85">
        <f>AVERAGE(M14:O14)</f>
        <v>74.666666666666671</v>
      </c>
      <c r="O44" s="85">
        <f>AVERAGE(N14:P14)</f>
        <v>80.333333333333329</v>
      </c>
      <c r="P44" s="85">
        <f>AVERAGE(O14:Q14)</f>
        <v>83.666666666666671</v>
      </c>
      <c r="Q44" s="85">
        <f>AVERAGE(P14:R14)</f>
        <v>89</v>
      </c>
      <c r="R44" s="85">
        <f>AVERAGE(Q14:S14)</f>
        <v>99</v>
      </c>
      <c r="S44" s="85">
        <f>AVERAGE(R14:T14)</f>
        <v>112.33333333333333</v>
      </c>
      <c r="T44" s="85">
        <f>AVERAGE(S14:U14)</f>
        <v>131.66666666666666</v>
      </c>
      <c r="U44" s="85">
        <f>AVERAGE(T14:V14)</f>
        <v>149.66666666666666</v>
      </c>
      <c r="V44" s="85">
        <f>AVERAGE(U14:W14)</f>
        <v>156</v>
      </c>
      <c r="W44" s="85">
        <f>AVERAGE(V14:X14)</f>
        <v>156.66666666666666</v>
      </c>
      <c r="X44" s="85">
        <f>AVERAGE(W14:Y14)</f>
        <v>166.33333333333334</v>
      </c>
      <c r="Y44" s="85">
        <f>AVERAGE(X14:Z14)</f>
        <v>179.66666666666666</v>
      </c>
      <c r="Z44" s="85">
        <f>AVERAGE(Y14:AA14)</f>
        <v>193.33333333333334</v>
      </c>
      <c r="AA44" s="85">
        <f>AVERAGE(Z14:AB14)</f>
        <v>201</v>
      </c>
      <c r="AB44" s="85">
        <f>AVERAGE(AA14:AC14)</f>
        <v>209.66666666666666</v>
      </c>
      <c r="AC44" s="85">
        <f>AVERAGE(AB14:AD14)</f>
        <v>209</v>
      </c>
      <c r="AD44" s="85">
        <f>AVERAGE(AC14:AE14)</f>
        <v>201.66666666666666</v>
      </c>
      <c r="AE44" s="85">
        <f>AVERAGE(AD14:AF14)</f>
        <v>191</v>
      </c>
      <c r="AF44" s="85">
        <f>AVERAGE(AE14:AG14)</f>
        <v>189.66666666666666</v>
      </c>
      <c r="AG44" s="85">
        <f>AVERAGE(AF14:AH14)</f>
        <v>186.33333333333334</v>
      </c>
      <c r="AH44" s="85">
        <f>AVERAGE(AG14:AI14)</f>
        <v>183.66666666666666</v>
      </c>
      <c r="AI44" s="85">
        <f>AVERAGE(AH14:AJ14)</f>
        <v>175.66666666666666</v>
      </c>
      <c r="AJ44" s="85">
        <f>AVERAGE(AI14:AK14)</f>
        <v>174.33333333333334</v>
      </c>
      <c r="AK44" s="85">
        <f>AVERAGE(AJ14:AL14)</f>
        <v>178</v>
      </c>
      <c r="AL44" s="85">
        <f>AVERAGE(AK14:AM14)</f>
        <v>193</v>
      </c>
      <c r="AM44" s="85">
        <f>AVERAGE(AL14:AN14)</f>
        <v>196.66666666666666</v>
      </c>
      <c r="AN44" s="85">
        <f>AVERAGE(AM14:AO14)</f>
        <v>198</v>
      </c>
      <c r="AO44" s="85">
        <f>AVERAGE(AN14:AP14)</f>
        <v>174.33333333333334</v>
      </c>
      <c r="AP44" s="1"/>
      <c r="AQ44" s="1"/>
      <c r="AR44" s="1" t="str">
        <f t="shared" si="2"/>
        <v>Lanarkshire</v>
      </c>
    </row>
    <row r="45" spans="1:44" ht="12.75" customHeight="1">
      <c r="A45" s="1" t="s">
        <v>27</v>
      </c>
      <c r="B45" s="22"/>
      <c r="C45" s="85">
        <f>AVERAGE(B15:D15)</f>
        <v>80.333333333333329</v>
      </c>
      <c r="D45" s="85">
        <f>AVERAGE(C15:E15)</f>
        <v>79.666666666666671</v>
      </c>
      <c r="E45" s="85">
        <f>AVERAGE(D15:F15)</f>
        <v>79.666666666666671</v>
      </c>
      <c r="F45" s="85">
        <f>AVERAGE(E15:G15)</f>
        <v>78.666666666666671</v>
      </c>
      <c r="G45" s="85">
        <f>AVERAGE(F15:H15)</f>
        <v>80.666666666666671</v>
      </c>
      <c r="H45" s="85">
        <f>AVERAGE(G15:I15)</f>
        <v>80.666666666666671</v>
      </c>
      <c r="I45" s="85">
        <f>AVERAGE(H15:J15)</f>
        <v>74</v>
      </c>
      <c r="J45" s="85">
        <f>AVERAGE(I15:K15)</f>
        <v>76.666666666666671</v>
      </c>
      <c r="K45" s="85">
        <f>AVERAGE(J15:L15)</f>
        <v>87.666666666666671</v>
      </c>
      <c r="L45" s="85">
        <f>AVERAGE(K15:M15)</f>
        <v>93</v>
      </c>
      <c r="M45" s="85">
        <f>AVERAGE(L15:N15)</f>
        <v>94</v>
      </c>
      <c r="N45" s="85">
        <f>AVERAGE(M15:O15)</f>
        <v>86.666666666666671</v>
      </c>
      <c r="O45" s="85">
        <f>AVERAGE(N15:P15)</f>
        <v>82.666666666666671</v>
      </c>
      <c r="P45" s="85">
        <f>AVERAGE(O15:Q15)</f>
        <v>81.666666666666671</v>
      </c>
      <c r="Q45" s="85">
        <f>AVERAGE(P15:R15)</f>
        <v>86.666666666666671</v>
      </c>
      <c r="R45" s="85">
        <f>AVERAGE(Q15:S15)</f>
        <v>104.66666666666667</v>
      </c>
      <c r="S45" s="85">
        <f>AVERAGE(R15:T15)</f>
        <v>117.33333333333333</v>
      </c>
      <c r="T45" s="85">
        <f>AVERAGE(S15:U15)</f>
        <v>128</v>
      </c>
      <c r="U45" s="85">
        <f>AVERAGE(T15:V15)</f>
        <v>141.33333333333334</v>
      </c>
      <c r="V45" s="85">
        <f>AVERAGE(U15:W15)</f>
        <v>160.33333333333334</v>
      </c>
      <c r="W45" s="85">
        <f>AVERAGE(V15:X15)</f>
        <v>180.66666666666666</v>
      </c>
      <c r="X45" s="85">
        <f>AVERAGE(W15:Y15)</f>
        <v>190.66666666666666</v>
      </c>
      <c r="Y45" s="85">
        <f>AVERAGE(X15:Z15)</f>
        <v>196.33333333333334</v>
      </c>
      <c r="Z45" s="85">
        <f>AVERAGE(Y15:AA15)</f>
        <v>198.66666666666666</v>
      </c>
      <c r="AA45" s="85">
        <f>AVERAGE(Z15:AB15)</f>
        <v>207.66666666666666</v>
      </c>
      <c r="AB45" s="85">
        <f>AVERAGE(AA15:AC15)</f>
        <v>196.66666666666666</v>
      </c>
      <c r="AC45" s="85">
        <f>AVERAGE(AB15:AD15)</f>
        <v>188</v>
      </c>
      <c r="AD45" s="85">
        <f>AVERAGE(AC15:AE15)</f>
        <v>171.33333333333334</v>
      </c>
      <c r="AE45" s="85">
        <f>AVERAGE(AD15:AF15)</f>
        <v>162.33333333333334</v>
      </c>
      <c r="AF45" s="85">
        <f>AVERAGE(AE15:AG15)</f>
        <v>157.33333333333334</v>
      </c>
      <c r="AG45" s="85">
        <f>AVERAGE(AF15:AH15)</f>
        <v>149</v>
      </c>
      <c r="AH45" s="85">
        <f>AVERAGE(AG15:AI15)</f>
        <v>142</v>
      </c>
      <c r="AI45" s="85">
        <f>AVERAGE(AH15:AJ15)</f>
        <v>140.33333333333334</v>
      </c>
      <c r="AJ45" s="85">
        <f>AVERAGE(AI15:AK15)</f>
        <v>141.33333333333334</v>
      </c>
      <c r="AK45" s="85">
        <f>AVERAGE(AJ15:AL15)</f>
        <v>143.66666666666666</v>
      </c>
      <c r="AL45" s="85">
        <f>AVERAGE(AK15:AM15)</f>
        <v>143</v>
      </c>
      <c r="AM45" s="85">
        <f>AVERAGE(AL15:AN15)</f>
        <v>152.66666666666666</v>
      </c>
      <c r="AN45" s="85">
        <f>AVERAGE(AM15:AO15)</f>
        <v>169.66666666666666</v>
      </c>
      <c r="AO45" s="85">
        <f>AVERAGE(AN15:AP15)</f>
        <v>169.33333333333334</v>
      </c>
      <c r="AP45" s="1"/>
      <c r="AQ45" s="1"/>
      <c r="AR45" s="1" t="str">
        <f t="shared" si="2"/>
        <v>Lothian</v>
      </c>
    </row>
    <row r="46" spans="1:44">
      <c r="A46" s="1" t="s">
        <v>26</v>
      </c>
      <c r="B46" s="22"/>
      <c r="C46" s="85">
        <f>AVERAGE(B16:D16)</f>
        <v>3.3333333333333335</v>
      </c>
      <c r="D46" s="85">
        <f>AVERAGE(C16:E16)</f>
        <v>2.3333333333333335</v>
      </c>
      <c r="E46" s="85">
        <f>AVERAGE(D16:F16)</f>
        <v>2.3333333333333335</v>
      </c>
      <c r="F46" s="85">
        <f>AVERAGE(E16:G16)</f>
        <v>1.6666666666666667</v>
      </c>
      <c r="G46" s="85">
        <f>AVERAGE(F16:H16)</f>
        <v>1.6666666666666667</v>
      </c>
      <c r="H46" s="85">
        <f>AVERAGE(G16:I16)</f>
        <v>2.6666666666666665</v>
      </c>
      <c r="I46" s="85">
        <f>AVERAGE(H16:J16)</f>
        <v>3.3333333333333335</v>
      </c>
      <c r="J46" s="85">
        <f>AVERAGE(I16:K16)</f>
        <v>4</v>
      </c>
      <c r="K46" s="85">
        <f>AVERAGE(J16:L16)</f>
        <v>2.6666666666666665</v>
      </c>
      <c r="L46" s="85">
        <f>AVERAGE(K16:M16)</f>
        <v>2.3333333333333335</v>
      </c>
      <c r="M46" s="85">
        <f>AVERAGE(L16:N16)</f>
        <v>1.6666666666666667</v>
      </c>
      <c r="N46" s="85">
        <f>AVERAGE(M16:O16)</f>
        <v>2</v>
      </c>
      <c r="O46" s="85">
        <f>AVERAGE(N16:P16)</f>
        <v>1.6666666666666667</v>
      </c>
      <c r="P46" s="85">
        <f>AVERAGE(O16:Q16)</f>
        <v>1.6666666666666667</v>
      </c>
      <c r="Q46" s="85">
        <f>AVERAGE(P16:R16)</f>
        <v>2</v>
      </c>
      <c r="R46" s="85">
        <f>AVERAGE(Q16:S16)</f>
        <v>2.6666666666666665</v>
      </c>
      <c r="S46" s="85">
        <f>AVERAGE(R16:T16)</f>
        <v>3.3333333333333335</v>
      </c>
      <c r="T46" s="85">
        <f>AVERAGE(S16:U16)</f>
        <v>3.3333333333333335</v>
      </c>
      <c r="U46" s="85">
        <f>AVERAGE(T16:V16)</f>
        <v>3</v>
      </c>
      <c r="V46" s="85">
        <f>AVERAGE(U16:W16)</f>
        <v>3.6666666666666665</v>
      </c>
      <c r="W46" s="85">
        <f>AVERAGE(V16:X16)</f>
        <v>5.666666666666667</v>
      </c>
      <c r="X46" s="85">
        <f>AVERAGE(W16:Y16)</f>
        <v>6.333333333333333</v>
      </c>
      <c r="Y46" s="85">
        <f>AVERAGE(X16:Z16)</f>
        <v>7</v>
      </c>
      <c r="Z46" s="85">
        <f>AVERAGE(Y16:AA16)</f>
        <v>6</v>
      </c>
      <c r="AA46" s="85">
        <f>AVERAGE(Z16:AB16)</f>
        <v>5.666666666666667</v>
      </c>
      <c r="AB46" s="85">
        <f>AVERAGE(AA16:AC16)</f>
        <v>4</v>
      </c>
      <c r="AC46" s="85">
        <f>AVERAGE(AB16:AD16)</f>
        <v>4</v>
      </c>
      <c r="AD46" s="85">
        <f>AVERAGE(AC16:AE16)</f>
        <v>4.666666666666667</v>
      </c>
      <c r="AE46" s="85">
        <f>AVERAGE(AD16:AF16)</f>
        <v>6.333333333333333</v>
      </c>
      <c r="AF46" s="85">
        <f>AVERAGE(AE16:AG16)</f>
        <v>5.666666666666667</v>
      </c>
      <c r="AG46" s="85">
        <f>AVERAGE(AF16:AH16)</f>
        <v>5.333333333333333</v>
      </c>
      <c r="AH46" s="85">
        <f>AVERAGE(AG16:AI16)</f>
        <v>4.333333333333333</v>
      </c>
      <c r="AI46" s="85">
        <f>AVERAGE(AH16:AJ16)</f>
        <v>5.666666666666667</v>
      </c>
      <c r="AJ46" s="85">
        <f>AVERAGE(AI16:AK16)</f>
        <v>5.333333333333333</v>
      </c>
      <c r="AK46" s="85">
        <f>AVERAGE(AJ16:AL16)</f>
        <v>5.333333333333333</v>
      </c>
      <c r="AL46" s="85">
        <f>AVERAGE(AK16:AM16)</f>
        <v>5.333333333333333</v>
      </c>
      <c r="AM46" s="85">
        <f>AVERAGE(AL16:AN16)</f>
        <v>5.333333333333333</v>
      </c>
      <c r="AN46" s="85">
        <f>AVERAGE(AM16:AO16)</f>
        <v>6</v>
      </c>
      <c r="AO46" s="85">
        <f>AVERAGE(AN16:AP16)</f>
        <v>4.666666666666667</v>
      </c>
      <c r="AP46" s="1"/>
      <c r="AQ46" s="1"/>
      <c r="AR46" s="1" t="str">
        <f t="shared" si="2"/>
        <v>Orkney</v>
      </c>
    </row>
    <row r="47" spans="1:44">
      <c r="A47" s="1" t="s">
        <v>25</v>
      </c>
      <c r="B47" s="50"/>
      <c r="C47" s="85">
        <f>AVERAGE(B17:D17)</f>
        <v>1.6666666666666667</v>
      </c>
      <c r="D47" s="85">
        <f>AVERAGE(C17:E17)</f>
        <v>2.6666666666666665</v>
      </c>
      <c r="E47" s="85">
        <f>AVERAGE(D17:F17)</f>
        <v>2</v>
      </c>
      <c r="F47" s="85">
        <f>AVERAGE(E17:G17)</f>
        <v>1</v>
      </c>
      <c r="G47" s="85">
        <f>AVERAGE(F17:H17)</f>
        <v>1</v>
      </c>
      <c r="H47" s="85">
        <f>AVERAGE(G17:I17)</f>
        <v>1.3333333333333333</v>
      </c>
      <c r="I47" s="85">
        <f>AVERAGE(H17:J17)</f>
        <v>1.6666666666666667</v>
      </c>
      <c r="J47" s="85">
        <f>AVERAGE(I17:K17)</f>
        <v>1.3333333333333333</v>
      </c>
      <c r="K47" s="85">
        <f>AVERAGE(J17:L17)</f>
        <v>1.6666666666666667</v>
      </c>
      <c r="L47" s="85">
        <f>AVERAGE(K17:M17)</f>
        <v>3.3333333333333335</v>
      </c>
      <c r="M47" s="85">
        <f>AVERAGE(L17:N17)</f>
        <v>4.666666666666667</v>
      </c>
      <c r="N47" s="85">
        <f>AVERAGE(M17:O17)</f>
        <v>6</v>
      </c>
      <c r="O47" s="85">
        <f>AVERAGE(N17:P17)</f>
        <v>4.333333333333333</v>
      </c>
      <c r="P47" s="85">
        <f>AVERAGE(O17:Q17)</f>
        <v>3.3333333333333335</v>
      </c>
      <c r="Q47" s="85">
        <f>AVERAGE(P17:R17)</f>
        <v>2</v>
      </c>
      <c r="R47" s="85">
        <f>AVERAGE(Q17:S17)</f>
        <v>2.6666666666666665</v>
      </c>
      <c r="S47" s="85">
        <f>AVERAGE(R17:T17)</f>
        <v>3</v>
      </c>
      <c r="T47" s="85">
        <f>AVERAGE(S17:U17)</f>
        <v>3.3333333333333335</v>
      </c>
      <c r="U47" s="85">
        <f>AVERAGE(T17:V17)</f>
        <v>2.6666666666666665</v>
      </c>
      <c r="V47" s="85">
        <f>AVERAGE(U17:W17)</f>
        <v>1.6666666666666667</v>
      </c>
      <c r="W47" s="85">
        <f>AVERAGE(V17:X17)</f>
        <v>2.3333333333333335</v>
      </c>
      <c r="X47" s="85">
        <f>AVERAGE(W17:Y17)</f>
        <v>2.3333333333333335</v>
      </c>
      <c r="Y47" s="85">
        <f>AVERAGE(X17:Z17)</f>
        <v>3</v>
      </c>
      <c r="Z47" s="85">
        <f>AVERAGE(Y17:AA17)</f>
        <v>3.3333333333333335</v>
      </c>
      <c r="AA47" s="85">
        <f>AVERAGE(Z17:AB17)</f>
        <v>5</v>
      </c>
      <c r="AB47" s="85">
        <f>AVERAGE(AA17:AC17)</f>
        <v>6</v>
      </c>
      <c r="AC47" s="85">
        <f>AVERAGE(AB17:AD17)</f>
        <v>6</v>
      </c>
      <c r="AD47" s="85">
        <f>AVERAGE(AC17:AE17)</f>
        <v>5.333333333333333</v>
      </c>
      <c r="AE47" s="85">
        <f>AVERAGE(AD17:AF17)</f>
        <v>4.333333333333333</v>
      </c>
      <c r="AF47" s="85">
        <f>AVERAGE(AE17:AG17)</f>
        <v>5.333333333333333</v>
      </c>
      <c r="AG47" s="85">
        <f>AVERAGE(AF17:AH17)</f>
        <v>5.333333333333333</v>
      </c>
      <c r="AH47" s="85">
        <f>AVERAGE(AG17:AI17)</f>
        <v>4.333333333333333</v>
      </c>
      <c r="AI47" s="85">
        <f>AVERAGE(AH17:AJ17)</f>
        <v>1.6666666666666667</v>
      </c>
      <c r="AJ47" s="85">
        <f>AVERAGE(AI17:AK17)</f>
        <v>1.3333333333333333</v>
      </c>
      <c r="AK47" s="85">
        <f>AVERAGE(AJ17:AL17)</f>
        <v>2</v>
      </c>
      <c r="AL47" s="85">
        <f>AVERAGE(AK17:AM17)</f>
        <v>3</v>
      </c>
      <c r="AM47" s="85">
        <f>AVERAGE(AL17:AN17)</f>
        <v>2.3333333333333335</v>
      </c>
      <c r="AN47" s="85">
        <f>AVERAGE(AM17:AO17)</f>
        <v>3.6666666666666665</v>
      </c>
      <c r="AO47" s="85">
        <f>AVERAGE(AN17:AP17)</f>
        <v>4.333333333333333</v>
      </c>
      <c r="AP47" s="1"/>
      <c r="AQ47" s="1"/>
      <c r="AR47" s="1" t="str">
        <f t="shared" si="2"/>
        <v>Shetland</v>
      </c>
    </row>
    <row r="48" spans="1:44">
      <c r="A48" s="1" t="s">
        <v>24</v>
      </c>
      <c r="B48" s="22"/>
      <c r="C48" s="85">
        <f>AVERAGE(B18:D18)</f>
        <v>35</v>
      </c>
      <c r="D48" s="85">
        <f>AVERAGE(C18:E18)</f>
        <v>29.666666666666668</v>
      </c>
      <c r="E48" s="85">
        <f>AVERAGE(D18:F18)</f>
        <v>32</v>
      </c>
      <c r="F48" s="85">
        <f>AVERAGE(E18:G18)</f>
        <v>33.333333333333336</v>
      </c>
      <c r="G48" s="85">
        <f>AVERAGE(F18:H18)</f>
        <v>37</v>
      </c>
      <c r="H48" s="85">
        <f>AVERAGE(G18:I18)</f>
        <v>34</v>
      </c>
      <c r="I48" s="85">
        <f>AVERAGE(H18:J18)</f>
        <v>36</v>
      </c>
      <c r="J48" s="85">
        <f>AVERAGE(I18:K18)</f>
        <v>34.666666666666664</v>
      </c>
      <c r="K48" s="85">
        <f>AVERAGE(J18:L18)</f>
        <v>40.666666666666664</v>
      </c>
      <c r="L48" s="85">
        <f>AVERAGE(K18:M18)</f>
        <v>41</v>
      </c>
      <c r="M48" s="85">
        <f>AVERAGE(L18:N18)</f>
        <v>44.333333333333336</v>
      </c>
      <c r="N48" s="85">
        <f>AVERAGE(M18:O18)</f>
        <v>46.666666666666664</v>
      </c>
      <c r="O48" s="85">
        <f>AVERAGE(N18:P18)</f>
        <v>48.333333333333336</v>
      </c>
      <c r="P48" s="85">
        <f>AVERAGE(O18:Q18)</f>
        <v>51</v>
      </c>
      <c r="Q48" s="85">
        <f>AVERAGE(P18:R18)</f>
        <v>53.333333333333336</v>
      </c>
      <c r="R48" s="85">
        <f>AVERAGE(Q18:S18)</f>
        <v>58</v>
      </c>
      <c r="S48" s="85">
        <f>AVERAGE(R18:T18)</f>
        <v>60.333333333333336</v>
      </c>
      <c r="T48" s="85">
        <f>AVERAGE(S18:U18)</f>
        <v>63.333333333333336</v>
      </c>
      <c r="U48" s="85">
        <f>AVERAGE(T18:V18)</f>
        <v>70</v>
      </c>
      <c r="V48" s="85">
        <f>AVERAGE(U18:W18)</f>
        <v>74</v>
      </c>
      <c r="W48" s="85">
        <f>AVERAGE(V18:X18)</f>
        <v>82.333333333333329</v>
      </c>
      <c r="X48" s="85">
        <f>AVERAGE(W18:Y18)</f>
        <v>88</v>
      </c>
      <c r="Y48" s="85">
        <f>AVERAGE(X18:Z18)</f>
        <v>105.66666666666667</v>
      </c>
      <c r="Z48" s="85">
        <f>AVERAGE(Y18:AA18)</f>
        <v>117.66666666666667</v>
      </c>
      <c r="AA48" s="85">
        <f>AVERAGE(Z18:AB18)</f>
        <v>120.66666666666667</v>
      </c>
      <c r="AB48" s="85">
        <f>AVERAGE(AA18:AC18)</f>
        <v>113.33333333333333</v>
      </c>
      <c r="AC48" s="85">
        <f>AVERAGE(AB18:AD18)</f>
        <v>99.333333333333329</v>
      </c>
      <c r="AD48" s="85">
        <f>AVERAGE(AC18:AE18)</f>
        <v>101.33333333333333</v>
      </c>
      <c r="AE48" s="85">
        <f>AVERAGE(AD18:AF18)</f>
        <v>102.66666666666667</v>
      </c>
      <c r="AF48" s="85">
        <f>AVERAGE(AE18:AG18)</f>
        <v>107.33333333333333</v>
      </c>
      <c r="AG48" s="85">
        <f>AVERAGE(AF18:AH18)</f>
        <v>103</v>
      </c>
      <c r="AH48" s="85">
        <f>AVERAGE(AG18:AI18)</f>
        <v>96.666666666666671</v>
      </c>
      <c r="AI48" s="85">
        <f>AVERAGE(AH18:AJ18)</f>
        <v>85.333333333333329</v>
      </c>
      <c r="AJ48" s="85">
        <f>AVERAGE(AI18:AK18)</f>
        <v>82.666666666666671</v>
      </c>
      <c r="AK48" s="85">
        <f>AVERAGE(AJ18:AL18)</f>
        <v>86.666666666666671</v>
      </c>
      <c r="AL48" s="85">
        <f>AVERAGE(AK18:AM18)</f>
        <v>91.333333333333329</v>
      </c>
      <c r="AM48" s="85">
        <f>AVERAGE(AL18:AN18)</f>
        <v>85.333333333333329</v>
      </c>
      <c r="AN48" s="85">
        <f>AVERAGE(AM18:AO18)</f>
        <v>85</v>
      </c>
      <c r="AO48" s="85">
        <f>AVERAGE(AN18:AP18)</f>
        <v>86.333333333333329</v>
      </c>
      <c r="AP48" s="1"/>
      <c r="AQ48" s="1"/>
      <c r="AR48" s="1" t="str">
        <f t="shared" si="2"/>
        <v>Tayside</v>
      </c>
    </row>
    <row r="49" spans="1:44">
      <c r="A49" s="1" t="s">
        <v>23</v>
      </c>
      <c r="B49" s="22"/>
      <c r="C49" s="85">
        <f>AVERAGE(B19:D19)</f>
        <v>3</v>
      </c>
      <c r="D49" s="85">
        <f>AVERAGE(C19:E19)</f>
        <v>3</v>
      </c>
      <c r="E49" s="85">
        <f>AVERAGE(D19:F19)</f>
        <v>2.3333333333333335</v>
      </c>
      <c r="F49" s="85">
        <f>AVERAGE(E19:G19)</f>
        <v>3</v>
      </c>
      <c r="G49" s="85">
        <f>AVERAGE(F19:H19)</f>
        <v>4</v>
      </c>
      <c r="H49" s="85">
        <f>AVERAGE(G19:I19)</f>
        <v>4.333333333333333</v>
      </c>
      <c r="I49" s="85">
        <f>AVERAGE(H19:J19)</f>
        <v>4.333333333333333</v>
      </c>
      <c r="J49" s="85">
        <f>AVERAGE(I19:K19)</f>
        <v>3</v>
      </c>
      <c r="K49" s="85">
        <f>AVERAGE(J19:L19)</f>
        <v>3.6666666666666665</v>
      </c>
      <c r="L49" s="85">
        <f>AVERAGE(K19:M19)</f>
        <v>3.3333333333333335</v>
      </c>
      <c r="M49" s="85">
        <f>AVERAGE(L19:N19)</f>
        <v>2.6666666666666665</v>
      </c>
      <c r="N49" s="85">
        <f>AVERAGE(M19:O19)</f>
        <v>1.6666666666666667</v>
      </c>
      <c r="O49" s="85">
        <f>AVERAGE(N19:P19)</f>
        <v>1.6666666666666667</v>
      </c>
      <c r="P49" s="85">
        <f>AVERAGE(O19:Q19)</f>
        <v>3</v>
      </c>
      <c r="Q49" s="85">
        <f>AVERAGE(P19:R19)</f>
        <v>5.333333333333333</v>
      </c>
      <c r="R49" s="85">
        <f>AVERAGE(Q19:S19)</f>
        <v>6.333333333333333</v>
      </c>
      <c r="S49" s="85">
        <f>AVERAGE(R19:T19)</f>
        <v>6</v>
      </c>
      <c r="T49" s="85">
        <f>AVERAGE(S19:U19)</f>
        <v>4.666666666666667</v>
      </c>
      <c r="U49" s="85">
        <f>AVERAGE(T19:V19)</f>
        <v>5</v>
      </c>
      <c r="V49" s="85">
        <f>AVERAGE(U19:W19)</f>
        <v>5</v>
      </c>
      <c r="W49" s="85">
        <f>AVERAGE(V19:X19)</f>
        <v>4.333333333333333</v>
      </c>
      <c r="X49" s="85">
        <f>AVERAGE(W19:Y19)</f>
        <v>5.666666666666667</v>
      </c>
      <c r="Y49" s="85">
        <f>AVERAGE(X19:Z19)</f>
        <v>9</v>
      </c>
      <c r="Z49" s="85">
        <f>AVERAGE(Y19:AA19)</f>
        <v>12</v>
      </c>
      <c r="AA49" s="85">
        <f>AVERAGE(Z19:AB19)</f>
        <v>12.333333333333334</v>
      </c>
      <c r="AB49" s="85">
        <f>AVERAGE(AA19:AC19)</f>
        <v>11.666666666666666</v>
      </c>
      <c r="AC49" s="85">
        <f>AVERAGE(AB19:AD19)</f>
        <v>9.6666666666666661</v>
      </c>
      <c r="AD49" s="85">
        <f>AVERAGE(AC19:AE19)</f>
        <v>8.3333333333333339</v>
      </c>
      <c r="AE49" s="85">
        <f>AVERAGE(AD19:AF19)</f>
        <v>7.666666666666667</v>
      </c>
      <c r="AF49" s="85">
        <f>AVERAGE(AE19:AG19)</f>
        <v>8.3333333333333339</v>
      </c>
      <c r="AG49" s="85">
        <f>AVERAGE(AF19:AH19)</f>
        <v>8.3333333333333339</v>
      </c>
      <c r="AH49" s="85">
        <f>AVERAGE(AG19:AI19)</f>
        <v>8</v>
      </c>
      <c r="AI49" s="85">
        <f>AVERAGE(AH19:AJ19)</f>
        <v>8</v>
      </c>
      <c r="AJ49" s="85">
        <f>AVERAGE(AI19:AK19)</f>
        <v>10.333333333333334</v>
      </c>
      <c r="AK49" s="85">
        <f>AVERAGE(AJ19:AL19)</f>
        <v>11.333333333333334</v>
      </c>
      <c r="AL49" s="85">
        <f>AVERAGE(AK19:AM19)</f>
        <v>11.666666666666666</v>
      </c>
      <c r="AM49" s="85">
        <f>AVERAGE(AL19:AN19)</f>
        <v>9.3333333333333339</v>
      </c>
      <c r="AN49" s="85">
        <f>AVERAGE(AM19:AO19)</f>
        <v>10.666666666666666</v>
      </c>
      <c r="AO49" s="85">
        <f>AVERAGE(AN19:AP19)</f>
        <v>9.3333333333333339</v>
      </c>
      <c r="AP49" s="1"/>
      <c r="AQ49" s="1"/>
      <c r="AR49" s="1" t="str">
        <f t="shared" si="2"/>
        <v>Western Isles</v>
      </c>
    </row>
    <row r="50" spans="1:44">
      <c r="A50" s="45" t="s">
        <v>22</v>
      </c>
      <c r="B50" s="48"/>
      <c r="C50" s="86">
        <f t="shared" ref="C50:AL50" si="3">AVERAGE(B20:D20)</f>
        <v>0.66666666666666663</v>
      </c>
      <c r="D50" s="86">
        <f t="shared" si="3"/>
        <v>0.66666666666666663</v>
      </c>
      <c r="E50" s="86">
        <f t="shared" si="3"/>
        <v>0.66666666666666663</v>
      </c>
      <c r="F50" s="86">
        <f t="shared" si="3"/>
        <v>0.66666666666666663</v>
      </c>
      <c r="G50" s="86">
        <f t="shared" si="3"/>
        <v>0.33333333333333331</v>
      </c>
      <c r="H50" s="86">
        <f t="shared" si="3"/>
        <v>0.33333333333333331</v>
      </c>
      <c r="I50" s="86">
        <f t="shared" si="3"/>
        <v>0.33333333333333331</v>
      </c>
      <c r="J50" s="86">
        <f t="shared" si="3"/>
        <v>0.33333333333333331</v>
      </c>
      <c r="K50" s="86">
        <f t="shared" si="3"/>
        <v>0</v>
      </c>
      <c r="L50" s="86">
        <f t="shared" si="3"/>
        <v>0.33333333333333331</v>
      </c>
      <c r="M50" s="86">
        <f t="shared" si="3"/>
        <v>0.33333333333333331</v>
      </c>
      <c r="N50" s="86">
        <f t="shared" si="3"/>
        <v>0.33333333333333331</v>
      </c>
      <c r="O50" s="86">
        <f t="shared" si="3"/>
        <v>0</v>
      </c>
      <c r="P50" s="86">
        <f t="shared" si="3"/>
        <v>0</v>
      </c>
      <c r="Q50" s="86">
        <f t="shared" si="3"/>
        <v>0</v>
      </c>
      <c r="R50" s="86">
        <f t="shared" si="3"/>
        <v>0</v>
      </c>
      <c r="S50" s="86">
        <f t="shared" si="3"/>
        <v>0</v>
      </c>
      <c r="T50" s="86">
        <f t="shared" si="3"/>
        <v>0</v>
      </c>
      <c r="U50" s="86">
        <f t="shared" si="3"/>
        <v>0</v>
      </c>
      <c r="V50" s="86">
        <f t="shared" si="3"/>
        <v>0</v>
      </c>
      <c r="W50" s="86">
        <f t="shared" si="3"/>
        <v>0</v>
      </c>
      <c r="X50" s="86">
        <f t="shared" si="3"/>
        <v>0</v>
      </c>
      <c r="Y50" s="86">
        <f t="shared" si="3"/>
        <v>0</v>
      </c>
      <c r="Z50" s="86">
        <f t="shared" si="3"/>
        <v>0</v>
      </c>
      <c r="AA50" s="86">
        <f t="shared" si="3"/>
        <v>0</v>
      </c>
      <c r="AB50" s="86">
        <f t="shared" si="3"/>
        <v>0</v>
      </c>
      <c r="AC50" s="86">
        <f t="shared" si="3"/>
        <v>0</v>
      </c>
      <c r="AD50" s="86">
        <f t="shared" si="3"/>
        <v>0</v>
      </c>
      <c r="AE50" s="86">
        <f t="shared" si="3"/>
        <v>0</v>
      </c>
      <c r="AF50" s="86">
        <f t="shared" si="3"/>
        <v>0</v>
      </c>
      <c r="AG50" s="86">
        <f t="shared" si="3"/>
        <v>0</v>
      </c>
      <c r="AH50" s="86">
        <f t="shared" si="3"/>
        <v>0</v>
      </c>
      <c r="AI50" s="86">
        <f t="shared" si="3"/>
        <v>0</v>
      </c>
      <c r="AJ50" s="86">
        <f t="shared" si="3"/>
        <v>0</v>
      </c>
      <c r="AK50" s="86">
        <f t="shared" si="3"/>
        <v>0</v>
      </c>
      <c r="AL50" s="86">
        <f t="shared" si="3"/>
        <v>0</v>
      </c>
      <c r="AM50" s="86">
        <f>AVERAGE(AL20:AN20)</f>
        <v>0</v>
      </c>
      <c r="AN50" s="86">
        <f>AVERAGE(AM20:AO20)</f>
        <v>0</v>
      </c>
      <c r="AO50" s="86">
        <f>AVERAGE(AN20:AP20)</f>
        <v>0</v>
      </c>
      <c r="AP50" s="45"/>
      <c r="AQ50" s="45"/>
      <c r="AR50" s="45" t="str">
        <f t="shared" si="2"/>
        <v>Not known</v>
      </c>
    </row>
    <row r="51" spans="1:4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c r="A52" s="135" t="s">
        <v>39</v>
      </c>
      <c r="B52" s="13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ht="6" customHeight="1">
      <c r="A53" s="1"/>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row>
    <row r="54" spans="1:44">
      <c r="A54" s="58"/>
      <c r="B54" s="132" t="s">
        <v>38</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57"/>
      <c r="AJ54" s="1"/>
      <c r="AK54" s="1"/>
      <c r="AL54" s="1"/>
      <c r="AM54" s="1"/>
      <c r="AN54" s="1"/>
      <c r="AO54" s="1"/>
      <c r="AP54" s="1"/>
      <c r="AQ54" s="1"/>
      <c r="AR54" s="1"/>
    </row>
    <row r="55" spans="1:44">
      <c r="A55" s="1"/>
      <c r="B55" s="56"/>
      <c r="C55" s="56"/>
      <c r="D55" s="22">
        <v>1979</v>
      </c>
      <c r="E55" s="22">
        <v>1980</v>
      </c>
      <c r="F55" s="22">
        <v>1981</v>
      </c>
      <c r="G55" s="22">
        <v>1982</v>
      </c>
      <c r="H55" s="22">
        <v>1983</v>
      </c>
      <c r="I55" s="22">
        <v>1984</v>
      </c>
      <c r="J55" s="22">
        <v>1985</v>
      </c>
      <c r="K55" s="22">
        <v>1986</v>
      </c>
      <c r="L55" s="22">
        <v>1987</v>
      </c>
      <c r="M55" s="22">
        <v>1988</v>
      </c>
      <c r="N55" s="22">
        <v>1989</v>
      </c>
      <c r="O55" s="22">
        <v>1990</v>
      </c>
      <c r="P55" s="22">
        <v>1991</v>
      </c>
      <c r="Q55" s="22">
        <v>1992</v>
      </c>
      <c r="R55" s="22">
        <v>1993</v>
      </c>
      <c r="S55" s="22">
        <v>1994</v>
      </c>
      <c r="T55" s="22">
        <v>1995</v>
      </c>
      <c r="U55" s="22">
        <v>1996</v>
      </c>
      <c r="V55" s="22">
        <v>1997</v>
      </c>
      <c r="W55" s="22">
        <v>1998</v>
      </c>
      <c r="X55" s="22">
        <v>1999</v>
      </c>
      <c r="Y55" s="22">
        <v>2000</v>
      </c>
      <c r="Z55" s="22">
        <v>2001</v>
      </c>
      <c r="AA55" s="22">
        <v>2002</v>
      </c>
      <c r="AB55" s="22">
        <v>2003</v>
      </c>
      <c r="AC55" s="22">
        <v>2004</v>
      </c>
      <c r="AD55" s="22">
        <v>2005</v>
      </c>
      <c r="AE55" s="22">
        <v>2006</v>
      </c>
      <c r="AF55" s="22">
        <v>2007</v>
      </c>
      <c r="AG55" s="22">
        <v>2008</v>
      </c>
      <c r="AH55" s="22">
        <v>2009</v>
      </c>
      <c r="AI55" s="22">
        <v>2010</v>
      </c>
      <c r="AJ55" s="1">
        <v>2011</v>
      </c>
      <c r="AK55" s="1">
        <v>2012</v>
      </c>
      <c r="AL55" s="1">
        <v>2013</v>
      </c>
      <c r="AM55" s="1">
        <v>2014</v>
      </c>
      <c r="AN55" s="1">
        <v>2015</v>
      </c>
      <c r="AO55" s="1"/>
      <c r="AP55" s="1"/>
      <c r="AQ55" s="1"/>
      <c r="AR55" s="1"/>
    </row>
    <row r="56" spans="1:44">
      <c r="A56" s="45"/>
      <c r="B56" s="55"/>
      <c r="C56" s="55"/>
      <c r="D56" s="55">
        <v>1983</v>
      </c>
      <c r="E56" s="55">
        <v>1984</v>
      </c>
      <c r="F56" s="55">
        <v>1985</v>
      </c>
      <c r="G56" s="55">
        <v>1986</v>
      </c>
      <c r="H56" s="55">
        <v>1987</v>
      </c>
      <c r="I56" s="55">
        <v>1988</v>
      </c>
      <c r="J56" s="55">
        <v>1989</v>
      </c>
      <c r="K56" s="55">
        <v>1990</v>
      </c>
      <c r="L56" s="55">
        <v>1991</v>
      </c>
      <c r="M56" s="55">
        <v>1992</v>
      </c>
      <c r="N56" s="55">
        <v>1993</v>
      </c>
      <c r="O56" s="55">
        <v>1994</v>
      </c>
      <c r="P56" s="55">
        <v>1995</v>
      </c>
      <c r="Q56" s="55">
        <v>1996</v>
      </c>
      <c r="R56" s="55">
        <v>1997</v>
      </c>
      <c r="S56" s="55">
        <v>1998</v>
      </c>
      <c r="T56" s="55">
        <v>1999</v>
      </c>
      <c r="U56" s="55">
        <v>2000</v>
      </c>
      <c r="V56" s="55">
        <v>2001</v>
      </c>
      <c r="W56" s="55">
        <v>2002</v>
      </c>
      <c r="X56" s="55">
        <v>2003</v>
      </c>
      <c r="Y56" s="55">
        <v>2004</v>
      </c>
      <c r="Z56" s="55">
        <v>2005</v>
      </c>
      <c r="AA56" s="55">
        <v>2006</v>
      </c>
      <c r="AB56" s="55">
        <v>2007</v>
      </c>
      <c r="AC56" s="55">
        <v>2008</v>
      </c>
      <c r="AD56" s="55">
        <v>2009</v>
      </c>
      <c r="AE56" s="55">
        <v>2010</v>
      </c>
      <c r="AF56" s="55">
        <v>2011</v>
      </c>
      <c r="AG56" s="55">
        <v>2012</v>
      </c>
      <c r="AH56" s="55">
        <v>2013</v>
      </c>
      <c r="AI56" s="55">
        <v>2014</v>
      </c>
      <c r="AJ56" s="45">
        <v>2015</v>
      </c>
      <c r="AK56" s="45">
        <v>2016</v>
      </c>
      <c r="AL56" s="45">
        <v>2017</v>
      </c>
      <c r="AM56" s="45">
        <v>2018</v>
      </c>
      <c r="AN56" s="45">
        <v>2019</v>
      </c>
      <c r="AO56" s="45"/>
      <c r="AP56" s="45"/>
      <c r="AQ56" s="45"/>
      <c r="AR56" s="45"/>
    </row>
    <row r="57" spans="1:44">
      <c r="A57" s="51" t="s">
        <v>37</v>
      </c>
      <c r="B57" s="54"/>
      <c r="C57" s="54"/>
      <c r="D57" s="84">
        <f t="shared" ref="D57:AK57" si="4">AVERAGE(B5:F5)</f>
        <v>600.6</v>
      </c>
      <c r="E57" s="84">
        <f t="shared" si="4"/>
        <v>586.79999999999995</v>
      </c>
      <c r="F57" s="84">
        <f t="shared" si="4"/>
        <v>587.79999999999995</v>
      </c>
      <c r="G57" s="84">
        <f t="shared" si="4"/>
        <v>579.20000000000005</v>
      </c>
      <c r="H57" s="84">
        <f t="shared" si="4"/>
        <v>576.6</v>
      </c>
      <c r="I57" s="84">
        <f t="shared" si="4"/>
        <v>587.20000000000005</v>
      </c>
      <c r="J57" s="84">
        <f t="shared" si="4"/>
        <v>598</v>
      </c>
      <c r="K57" s="84">
        <f t="shared" si="4"/>
        <v>609.4</v>
      </c>
      <c r="L57" s="84">
        <f t="shared" si="4"/>
        <v>620.6</v>
      </c>
      <c r="M57" s="84">
        <f t="shared" si="4"/>
        <v>623.20000000000005</v>
      </c>
      <c r="N57" s="84">
        <f t="shared" si="4"/>
        <v>624.4</v>
      </c>
      <c r="O57" s="84">
        <f t="shared" si="4"/>
        <v>647.4</v>
      </c>
      <c r="P57" s="84">
        <f t="shared" si="4"/>
        <v>682.4</v>
      </c>
      <c r="Q57" s="84">
        <f t="shared" si="4"/>
        <v>754.2</v>
      </c>
      <c r="R57" s="84">
        <f t="shared" si="4"/>
        <v>850</v>
      </c>
      <c r="S57" s="84">
        <f t="shared" si="4"/>
        <v>948.8</v>
      </c>
      <c r="T57" s="84">
        <f t="shared" si="4"/>
        <v>1050.4000000000001</v>
      </c>
      <c r="U57" s="84">
        <f t="shared" si="4"/>
        <v>1142.4000000000001</v>
      </c>
      <c r="V57" s="84">
        <f t="shared" si="4"/>
        <v>1225.4000000000001</v>
      </c>
      <c r="W57" s="84">
        <f t="shared" si="4"/>
        <v>1310.5999999999999</v>
      </c>
      <c r="X57" s="84">
        <f t="shared" si="4"/>
        <v>1390.2</v>
      </c>
      <c r="Y57" s="84">
        <f t="shared" si="4"/>
        <v>1436</v>
      </c>
      <c r="Z57" s="84">
        <f t="shared" si="4"/>
        <v>1480.2</v>
      </c>
      <c r="AA57" s="84">
        <f t="shared" si="4"/>
        <v>1509.8</v>
      </c>
      <c r="AB57" s="84">
        <f t="shared" si="4"/>
        <v>1492.2</v>
      </c>
      <c r="AC57" s="84">
        <f t="shared" si="4"/>
        <v>1469.4</v>
      </c>
      <c r="AD57" s="84">
        <f t="shared" si="4"/>
        <v>1430.2</v>
      </c>
      <c r="AE57" s="84">
        <f t="shared" si="4"/>
        <v>1391.2</v>
      </c>
      <c r="AF57" s="84">
        <f t="shared" si="4"/>
        <v>1331.4</v>
      </c>
      <c r="AG57" s="84">
        <f t="shared" si="4"/>
        <v>1267.5999999999999</v>
      </c>
      <c r="AH57" s="84">
        <f t="shared" si="4"/>
        <v>1205.4000000000001</v>
      </c>
      <c r="AI57" s="84">
        <f t="shared" si="4"/>
        <v>1179.4000000000001</v>
      </c>
      <c r="AJ57" s="84">
        <f t="shared" si="4"/>
        <v>1145.8</v>
      </c>
      <c r="AK57" s="84">
        <f t="shared" si="4"/>
        <v>1149.4000000000001</v>
      </c>
      <c r="AL57" s="84">
        <f>AVERAGE(AJ5:AN5)</f>
        <v>1180.4000000000001</v>
      </c>
      <c r="AM57" s="84">
        <f>AVERAGE(AK5:AO5)</f>
        <v>1214.2</v>
      </c>
      <c r="AN57" s="84">
        <f>AVERAGE(AL5:AP5)</f>
        <v>1212</v>
      </c>
      <c r="AO57" s="1"/>
      <c r="AP57" s="1"/>
      <c r="AQ57" s="1"/>
      <c r="AR57" s="51" t="str">
        <f t="shared" ref="AR57:AR72" si="5">A57</f>
        <v>Scotland</v>
      </c>
    </row>
    <row r="58" spans="1:44">
      <c r="A58" s="1" t="s">
        <v>36</v>
      </c>
      <c r="B58" s="22"/>
      <c r="C58" s="22"/>
      <c r="D58" s="87">
        <f t="shared" ref="D58:AK65" si="6">AVERAGE(B6:F6)</f>
        <v>37.200000000000003</v>
      </c>
      <c r="E58" s="87">
        <f t="shared" si="6"/>
        <v>36</v>
      </c>
      <c r="F58" s="87">
        <f t="shared" si="6"/>
        <v>35</v>
      </c>
      <c r="G58" s="87">
        <f t="shared" si="6"/>
        <v>34.4</v>
      </c>
      <c r="H58" s="87">
        <f t="shared" si="6"/>
        <v>35</v>
      </c>
      <c r="I58" s="87">
        <f t="shared" si="6"/>
        <v>36.6</v>
      </c>
      <c r="J58" s="87">
        <f t="shared" si="6"/>
        <v>38.6</v>
      </c>
      <c r="K58" s="87">
        <f t="shared" si="6"/>
        <v>43.4</v>
      </c>
      <c r="L58" s="87">
        <f t="shared" si="6"/>
        <v>43.8</v>
      </c>
      <c r="M58" s="87">
        <f t="shared" si="6"/>
        <v>43.6</v>
      </c>
      <c r="N58" s="87">
        <f t="shared" si="6"/>
        <v>42.8</v>
      </c>
      <c r="O58" s="87">
        <f t="shared" si="6"/>
        <v>43.2</v>
      </c>
      <c r="P58" s="87">
        <f t="shared" si="6"/>
        <v>40.6</v>
      </c>
      <c r="Q58" s="87">
        <f t="shared" si="6"/>
        <v>44.2</v>
      </c>
      <c r="R58" s="87">
        <f t="shared" si="6"/>
        <v>58.6</v>
      </c>
      <c r="S58" s="87">
        <f t="shared" si="6"/>
        <v>66.2</v>
      </c>
      <c r="T58" s="87">
        <f t="shared" si="6"/>
        <v>74.2</v>
      </c>
      <c r="U58" s="87">
        <f t="shared" si="6"/>
        <v>82</v>
      </c>
      <c r="V58" s="87">
        <f t="shared" si="6"/>
        <v>87.6</v>
      </c>
      <c r="W58" s="87">
        <f t="shared" si="6"/>
        <v>88</v>
      </c>
      <c r="X58" s="87">
        <f t="shared" si="6"/>
        <v>94</v>
      </c>
      <c r="Y58" s="87">
        <f t="shared" si="6"/>
        <v>98</v>
      </c>
      <c r="Z58" s="87">
        <f t="shared" si="6"/>
        <v>98.6</v>
      </c>
      <c r="AA58" s="87">
        <f t="shared" si="6"/>
        <v>103.6</v>
      </c>
      <c r="AB58" s="87">
        <f t="shared" si="6"/>
        <v>99.6</v>
      </c>
      <c r="AC58" s="87">
        <f t="shared" si="6"/>
        <v>98.8</v>
      </c>
      <c r="AD58" s="87">
        <f t="shared" si="6"/>
        <v>99.2</v>
      </c>
      <c r="AE58" s="87">
        <f t="shared" si="6"/>
        <v>102.2</v>
      </c>
      <c r="AF58" s="87">
        <f t="shared" si="6"/>
        <v>95.2</v>
      </c>
      <c r="AG58" s="87">
        <f t="shared" si="6"/>
        <v>93</v>
      </c>
      <c r="AH58" s="87">
        <f t="shared" si="6"/>
        <v>87</v>
      </c>
      <c r="AI58" s="87">
        <f t="shared" si="6"/>
        <v>84.4</v>
      </c>
      <c r="AJ58" s="87">
        <f t="shared" si="6"/>
        <v>78</v>
      </c>
      <c r="AK58" s="87">
        <f t="shared" si="6"/>
        <v>78.400000000000006</v>
      </c>
      <c r="AL58" s="87">
        <f>AVERAGE(AJ6:AN6)</f>
        <v>80.599999999999994</v>
      </c>
      <c r="AM58" s="87">
        <f>AVERAGE(AK6:AO6)</f>
        <v>84.8</v>
      </c>
      <c r="AN58" s="87">
        <f>AVERAGE(AL6:AP6)</f>
        <v>90.4</v>
      </c>
      <c r="AO58" s="1"/>
      <c r="AP58" s="1"/>
      <c r="AQ58" s="1"/>
      <c r="AR58" s="1" t="str">
        <f t="shared" si="5"/>
        <v>Ayrshire and Arran</v>
      </c>
    </row>
    <row r="59" spans="1:44">
      <c r="A59" s="1" t="s">
        <v>35</v>
      </c>
      <c r="B59" s="22"/>
      <c r="C59" s="22"/>
      <c r="D59" s="87">
        <f t="shared" si="6"/>
        <v>7.8</v>
      </c>
      <c r="E59" s="87">
        <f t="shared" si="6"/>
        <v>7.6</v>
      </c>
      <c r="F59" s="87">
        <f t="shared" si="6"/>
        <v>7.4</v>
      </c>
      <c r="G59" s="87">
        <f t="shared" si="6"/>
        <v>6.4</v>
      </c>
      <c r="H59" s="87">
        <f t="shared" si="6"/>
        <v>5.6</v>
      </c>
      <c r="I59" s="87">
        <f t="shared" si="6"/>
        <v>5.6</v>
      </c>
      <c r="J59" s="87">
        <f t="shared" si="6"/>
        <v>5.8</v>
      </c>
      <c r="K59" s="87">
        <f t="shared" si="6"/>
        <v>6.2</v>
      </c>
      <c r="L59" s="87">
        <f t="shared" si="6"/>
        <v>7</v>
      </c>
      <c r="M59" s="87">
        <f t="shared" si="6"/>
        <v>7.8</v>
      </c>
      <c r="N59" s="87">
        <f t="shared" si="6"/>
        <v>7</v>
      </c>
      <c r="O59" s="87">
        <f t="shared" si="6"/>
        <v>8.1999999999999993</v>
      </c>
      <c r="P59" s="87">
        <f t="shared" si="6"/>
        <v>8.8000000000000007</v>
      </c>
      <c r="Q59" s="87">
        <f t="shared" si="6"/>
        <v>8.8000000000000007</v>
      </c>
      <c r="R59" s="87">
        <f t="shared" si="6"/>
        <v>9.6</v>
      </c>
      <c r="S59" s="87">
        <f t="shared" si="6"/>
        <v>11.4</v>
      </c>
      <c r="T59" s="87">
        <f t="shared" si="6"/>
        <v>11</v>
      </c>
      <c r="U59" s="87">
        <f t="shared" si="6"/>
        <v>10.8</v>
      </c>
      <c r="V59" s="87">
        <f t="shared" si="6"/>
        <v>11.8</v>
      </c>
      <c r="W59" s="87">
        <f t="shared" si="6"/>
        <v>13.6</v>
      </c>
      <c r="X59" s="87">
        <f t="shared" si="6"/>
        <v>12.8</v>
      </c>
      <c r="Y59" s="87">
        <f t="shared" si="6"/>
        <v>15.2</v>
      </c>
      <c r="Z59" s="87">
        <f t="shared" si="6"/>
        <v>15.8</v>
      </c>
      <c r="AA59" s="87">
        <f t="shared" si="6"/>
        <v>15</v>
      </c>
      <c r="AB59" s="87">
        <f t="shared" si="6"/>
        <v>15.8</v>
      </c>
      <c r="AC59" s="87">
        <f t="shared" si="6"/>
        <v>15.4</v>
      </c>
      <c r="AD59" s="87">
        <f t="shared" si="6"/>
        <v>13.4</v>
      </c>
      <c r="AE59" s="87">
        <f t="shared" si="6"/>
        <v>15.2</v>
      </c>
      <c r="AF59" s="87">
        <f t="shared" si="6"/>
        <v>16.399999999999999</v>
      </c>
      <c r="AG59" s="87">
        <f t="shared" si="6"/>
        <v>15.8</v>
      </c>
      <c r="AH59" s="87">
        <f t="shared" si="6"/>
        <v>17</v>
      </c>
      <c r="AI59" s="87">
        <f t="shared" si="6"/>
        <v>19.600000000000001</v>
      </c>
      <c r="AJ59" s="87">
        <f t="shared" si="6"/>
        <v>18.399999999999999</v>
      </c>
      <c r="AK59" s="87">
        <f t="shared" si="6"/>
        <v>19</v>
      </c>
      <c r="AL59" s="87">
        <f t="shared" ref="AL59:AN71" si="7">AVERAGE(AJ7:AN7)</f>
        <v>17.399999999999999</v>
      </c>
      <c r="AM59" s="87">
        <f t="shared" si="7"/>
        <v>19</v>
      </c>
      <c r="AN59" s="87">
        <f t="shared" si="7"/>
        <v>17.600000000000001</v>
      </c>
      <c r="AO59" s="1"/>
      <c r="AP59" s="1"/>
      <c r="AQ59" s="1"/>
      <c r="AR59" s="1" t="str">
        <f t="shared" si="5"/>
        <v>Borders</v>
      </c>
    </row>
    <row r="60" spans="1:44">
      <c r="A60" s="1" t="s">
        <v>34</v>
      </c>
      <c r="B60" s="22"/>
      <c r="C60" s="22"/>
      <c r="D60" s="87">
        <f t="shared" si="6"/>
        <v>10.199999999999999</v>
      </c>
      <c r="E60" s="87">
        <f t="shared" si="6"/>
        <v>11.4</v>
      </c>
      <c r="F60" s="87">
        <f t="shared" si="6"/>
        <v>11.4</v>
      </c>
      <c r="G60" s="87">
        <f t="shared" si="6"/>
        <v>11.8</v>
      </c>
      <c r="H60" s="87">
        <f t="shared" si="6"/>
        <v>12.8</v>
      </c>
      <c r="I60" s="87">
        <f t="shared" si="6"/>
        <v>12.2</v>
      </c>
      <c r="J60" s="87">
        <f t="shared" si="6"/>
        <v>11.8</v>
      </c>
      <c r="K60" s="87">
        <f t="shared" si="6"/>
        <v>10.8</v>
      </c>
      <c r="L60" s="87">
        <f t="shared" si="6"/>
        <v>11.8</v>
      </c>
      <c r="M60" s="87">
        <f t="shared" si="6"/>
        <v>11</v>
      </c>
      <c r="N60" s="87">
        <f t="shared" si="6"/>
        <v>11.6</v>
      </c>
      <c r="O60" s="87">
        <f t="shared" si="6"/>
        <v>11.4</v>
      </c>
      <c r="P60" s="87">
        <f t="shared" si="6"/>
        <v>12.8</v>
      </c>
      <c r="Q60" s="87">
        <f t="shared" si="6"/>
        <v>13.2</v>
      </c>
      <c r="R60" s="87">
        <f t="shared" si="6"/>
        <v>13.8</v>
      </c>
      <c r="S60" s="87">
        <f t="shared" si="6"/>
        <v>15.4</v>
      </c>
      <c r="T60" s="87">
        <f t="shared" si="6"/>
        <v>15.8</v>
      </c>
      <c r="U60" s="87">
        <f t="shared" si="6"/>
        <v>17</v>
      </c>
      <c r="V60" s="87">
        <f t="shared" si="6"/>
        <v>18.600000000000001</v>
      </c>
      <c r="W60" s="87">
        <f t="shared" si="6"/>
        <v>20.6</v>
      </c>
      <c r="X60" s="87">
        <f t="shared" si="6"/>
        <v>23</v>
      </c>
      <c r="Y60" s="87">
        <f t="shared" si="6"/>
        <v>25</v>
      </c>
      <c r="Z60" s="87">
        <f t="shared" si="6"/>
        <v>27.2</v>
      </c>
      <c r="AA60" s="87">
        <f t="shared" si="6"/>
        <v>29.2</v>
      </c>
      <c r="AB60" s="87">
        <f t="shared" si="6"/>
        <v>29.8</v>
      </c>
      <c r="AC60" s="87">
        <f t="shared" si="6"/>
        <v>28.8</v>
      </c>
      <c r="AD60" s="87">
        <f t="shared" si="6"/>
        <v>30.8</v>
      </c>
      <c r="AE60" s="87">
        <f t="shared" si="6"/>
        <v>31.4</v>
      </c>
      <c r="AF60" s="87">
        <f t="shared" si="6"/>
        <v>28.6</v>
      </c>
      <c r="AG60" s="87">
        <f t="shared" si="6"/>
        <v>25.8</v>
      </c>
      <c r="AH60" s="87">
        <f t="shared" si="6"/>
        <v>25</v>
      </c>
      <c r="AI60" s="87">
        <f t="shared" si="6"/>
        <v>21.4</v>
      </c>
      <c r="AJ60" s="87">
        <f t="shared" si="6"/>
        <v>19.8</v>
      </c>
      <c r="AK60" s="87">
        <f t="shared" si="6"/>
        <v>21.4</v>
      </c>
      <c r="AL60" s="87">
        <f t="shared" si="7"/>
        <v>22.4</v>
      </c>
      <c r="AM60" s="87">
        <f t="shared" si="7"/>
        <v>23.8</v>
      </c>
      <c r="AN60" s="87">
        <f t="shared" si="7"/>
        <v>25.2</v>
      </c>
      <c r="AO60" s="1"/>
      <c r="AP60" s="1"/>
      <c r="AQ60" s="1"/>
      <c r="AR60" s="1" t="str">
        <f t="shared" si="5"/>
        <v>Dumfries and Galloway</v>
      </c>
    </row>
    <row r="61" spans="1:44">
      <c r="A61" s="1" t="s">
        <v>33</v>
      </c>
      <c r="B61" s="22"/>
      <c r="C61" s="22"/>
      <c r="D61" s="87">
        <f t="shared" si="6"/>
        <v>27.4</v>
      </c>
      <c r="E61" s="87">
        <f t="shared" si="6"/>
        <v>26.4</v>
      </c>
      <c r="F61" s="87">
        <f t="shared" si="6"/>
        <v>27.8</v>
      </c>
      <c r="G61" s="87">
        <f t="shared" si="6"/>
        <v>24.8</v>
      </c>
      <c r="H61" s="87">
        <f t="shared" si="6"/>
        <v>24.8</v>
      </c>
      <c r="I61" s="87">
        <f t="shared" si="6"/>
        <v>23.6</v>
      </c>
      <c r="J61" s="87">
        <f t="shared" si="6"/>
        <v>25</v>
      </c>
      <c r="K61" s="87">
        <f t="shared" si="6"/>
        <v>26.6</v>
      </c>
      <c r="L61" s="87">
        <f t="shared" si="6"/>
        <v>28.6</v>
      </c>
      <c r="M61" s="87">
        <f t="shared" si="6"/>
        <v>26.4</v>
      </c>
      <c r="N61" s="87">
        <f t="shared" si="6"/>
        <v>29.6</v>
      </c>
      <c r="O61" s="87">
        <f t="shared" si="6"/>
        <v>29.8</v>
      </c>
      <c r="P61" s="87">
        <f t="shared" si="6"/>
        <v>31.2</v>
      </c>
      <c r="Q61" s="87">
        <f t="shared" si="6"/>
        <v>34</v>
      </c>
      <c r="R61" s="87">
        <f t="shared" si="6"/>
        <v>35.6</v>
      </c>
      <c r="S61" s="87">
        <f t="shared" si="6"/>
        <v>38.6</v>
      </c>
      <c r="T61" s="87">
        <f t="shared" si="6"/>
        <v>43</v>
      </c>
      <c r="U61" s="87">
        <f t="shared" si="6"/>
        <v>50</v>
      </c>
      <c r="V61" s="87">
        <f t="shared" si="6"/>
        <v>53.2</v>
      </c>
      <c r="W61" s="87">
        <f t="shared" si="6"/>
        <v>62.6</v>
      </c>
      <c r="X61" s="87">
        <f t="shared" si="6"/>
        <v>65</v>
      </c>
      <c r="Y61" s="87">
        <f t="shared" si="6"/>
        <v>66.2</v>
      </c>
      <c r="Z61" s="87">
        <f t="shared" si="6"/>
        <v>66.400000000000006</v>
      </c>
      <c r="AA61" s="87">
        <f t="shared" si="6"/>
        <v>71</v>
      </c>
      <c r="AB61" s="87">
        <f t="shared" si="6"/>
        <v>71.8</v>
      </c>
      <c r="AC61" s="87">
        <f t="shared" si="6"/>
        <v>74</v>
      </c>
      <c r="AD61" s="87">
        <f t="shared" si="6"/>
        <v>78.400000000000006</v>
      </c>
      <c r="AE61" s="87">
        <f t="shared" si="6"/>
        <v>79.599999999999994</v>
      </c>
      <c r="AF61" s="87">
        <f t="shared" si="6"/>
        <v>82</v>
      </c>
      <c r="AG61" s="87">
        <f t="shared" si="6"/>
        <v>79</v>
      </c>
      <c r="AH61" s="87">
        <f t="shared" si="6"/>
        <v>77.400000000000006</v>
      </c>
      <c r="AI61" s="87">
        <f t="shared" si="6"/>
        <v>70.8</v>
      </c>
      <c r="AJ61" s="87">
        <f t="shared" si="6"/>
        <v>66.8</v>
      </c>
      <c r="AK61" s="87">
        <f t="shared" si="6"/>
        <v>63.2</v>
      </c>
      <c r="AL61" s="87">
        <f t="shared" si="7"/>
        <v>70</v>
      </c>
      <c r="AM61" s="87">
        <f t="shared" si="7"/>
        <v>70</v>
      </c>
      <c r="AN61" s="87">
        <f t="shared" si="7"/>
        <v>75.400000000000006</v>
      </c>
      <c r="AO61" s="1"/>
      <c r="AP61" s="1"/>
      <c r="AQ61" s="1"/>
      <c r="AR61" s="1" t="str">
        <f t="shared" si="5"/>
        <v>Fife</v>
      </c>
    </row>
    <row r="62" spans="1:44">
      <c r="A62" s="1" t="s">
        <v>32</v>
      </c>
      <c r="B62" s="22"/>
      <c r="C62" s="22"/>
      <c r="D62" s="87">
        <f t="shared" si="6"/>
        <v>24.4</v>
      </c>
      <c r="E62" s="87">
        <f t="shared" si="6"/>
        <v>23.2</v>
      </c>
      <c r="F62" s="87">
        <f t="shared" si="6"/>
        <v>23.2</v>
      </c>
      <c r="G62" s="87">
        <f t="shared" si="6"/>
        <v>22.4</v>
      </c>
      <c r="H62" s="87">
        <f t="shared" si="6"/>
        <v>23</v>
      </c>
      <c r="I62" s="87">
        <f t="shared" si="6"/>
        <v>22.4</v>
      </c>
      <c r="J62" s="87">
        <f t="shared" si="6"/>
        <v>22.2</v>
      </c>
      <c r="K62" s="87">
        <f t="shared" si="6"/>
        <v>24.8</v>
      </c>
      <c r="L62" s="87">
        <f t="shared" si="6"/>
        <v>26.6</v>
      </c>
      <c r="M62" s="87">
        <f t="shared" si="6"/>
        <v>28.4</v>
      </c>
      <c r="N62" s="87">
        <f t="shared" si="6"/>
        <v>30.2</v>
      </c>
      <c r="O62" s="87">
        <f t="shared" si="6"/>
        <v>33.200000000000003</v>
      </c>
      <c r="P62" s="87">
        <f t="shared" si="6"/>
        <v>31.6</v>
      </c>
      <c r="Q62" s="87">
        <f t="shared" si="6"/>
        <v>31.8</v>
      </c>
      <c r="R62" s="87">
        <f t="shared" si="6"/>
        <v>35</v>
      </c>
      <c r="S62" s="87">
        <f t="shared" si="6"/>
        <v>37.6</v>
      </c>
      <c r="T62" s="87">
        <f t="shared" si="6"/>
        <v>41.8</v>
      </c>
      <c r="U62" s="87">
        <f t="shared" si="6"/>
        <v>48.2</v>
      </c>
      <c r="V62" s="87">
        <f t="shared" si="6"/>
        <v>56.8</v>
      </c>
      <c r="W62" s="87">
        <f t="shared" si="6"/>
        <v>59</v>
      </c>
      <c r="X62" s="87">
        <f t="shared" si="6"/>
        <v>62</v>
      </c>
      <c r="Y62" s="87">
        <f t="shared" si="6"/>
        <v>64.599999999999994</v>
      </c>
      <c r="Z62" s="87">
        <f t="shared" si="6"/>
        <v>64.8</v>
      </c>
      <c r="AA62" s="87">
        <f t="shared" si="6"/>
        <v>62.6</v>
      </c>
      <c r="AB62" s="87">
        <f t="shared" si="6"/>
        <v>62.8</v>
      </c>
      <c r="AC62" s="87">
        <f t="shared" si="6"/>
        <v>63.4</v>
      </c>
      <c r="AD62" s="87">
        <f t="shared" si="6"/>
        <v>64.2</v>
      </c>
      <c r="AE62" s="87">
        <f t="shared" si="6"/>
        <v>63.8</v>
      </c>
      <c r="AF62" s="87">
        <f t="shared" si="6"/>
        <v>63.8</v>
      </c>
      <c r="AG62" s="87">
        <f t="shared" si="6"/>
        <v>59.2</v>
      </c>
      <c r="AH62" s="87">
        <f t="shared" si="6"/>
        <v>58.2</v>
      </c>
      <c r="AI62" s="87">
        <f t="shared" si="6"/>
        <v>54.8</v>
      </c>
      <c r="AJ62" s="87">
        <f t="shared" si="6"/>
        <v>55</v>
      </c>
      <c r="AK62" s="87">
        <f t="shared" si="6"/>
        <v>55.4</v>
      </c>
      <c r="AL62" s="87">
        <f t="shared" si="7"/>
        <v>55.8</v>
      </c>
      <c r="AM62" s="87">
        <f t="shared" si="7"/>
        <v>56.2</v>
      </c>
      <c r="AN62" s="87">
        <f t="shared" si="7"/>
        <v>58.8</v>
      </c>
      <c r="AO62" s="1"/>
      <c r="AP62" s="1"/>
      <c r="AQ62" s="1"/>
      <c r="AR62" s="1" t="str">
        <f t="shared" si="5"/>
        <v>Forth Valley</v>
      </c>
    </row>
    <row r="63" spans="1:44">
      <c r="A63" s="1" t="s">
        <v>31</v>
      </c>
      <c r="B63" s="22"/>
      <c r="C63" s="22"/>
      <c r="D63" s="87">
        <f t="shared" si="6"/>
        <v>33.200000000000003</v>
      </c>
      <c r="E63" s="87">
        <f t="shared" si="6"/>
        <v>33.200000000000003</v>
      </c>
      <c r="F63" s="87">
        <f t="shared" si="6"/>
        <v>36.6</v>
      </c>
      <c r="G63" s="87">
        <f t="shared" si="6"/>
        <v>40.799999999999997</v>
      </c>
      <c r="H63" s="87">
        <f t="shared" si="6"/>
        <v>39.200000000000003</v>
      </c>
      <c r="I63" s="87">
        <f t="shared" si="6"/>
        <v>39.6</v>
      </c>
      <c r="J63" s="87">
        <f t="shared" si="6"/>
        <v>39.799999999999997</v>
      </c>
      <c r="K63" s="87">
        <f t="shared" si="6"/>
        <v>41</v>
      </c>
      <c r="L63" s="87">
        <f t="shared" si="6"/>
        <v>40.6</v>
      </c>
      <c r="M63" s="87">
        <f t="shared" si="6"/>
        <v>44.2</v>
      </c>
      <c r="N63" s="87">
        <f t="shared" si="6"/>
        <v>47.6</v>
      </c>
      <c r="O63" s="87">
        <f t="shared" si="6"/>
        <v>50.6</v>
      </c>
      <c r="P63" s="87">
        <f t="shared" si="6"/>
        <v>53.2</v>
      </c>
      <c r="Q63" s="87">
        <f t="shared" si="6"/>
        <v>56.8</v>
      </c>
      <c r="R63" s="87">
        <f t="shared" si="6"/>
        <v>60</v>
      </c>
      <c r="S63" s="87">
        <f t="shared" si="6"/>
        <v>62.2</v>
      </c>
      <c r="T63" s="87">
        <f t="shared" si="6"/>
        <v>69.8</v>
      </c>
      <c r="U63" s="87">
        <f t="shared" si="6"/>
        <v>76</v>
      </c>
      <c r="V63" s="87">
        <f t="shared" si="6"/>
        <v>82.6</v>
      </c>
      <c r="W63" s="87">
        <f t="shared" si="6"/>
        <v>87.2</v>
      </c>
      <c r="X63" s="87">
        <f t="shared" si="6"/>
        <v>93.6</v>
      </c>
      <c r="Y63" s="87">
        <f t="shared" si="6"/>
        <v>94.4</v>
      </c>
      <c r="Z63" s="87">
        <f t="shared" si="6"/>
        <v>94.4</v>
      </c>
      <c r="AA63" s="87">
        <f t="shared" si="6"/>
        <v>92.2</v>
      </c>
      <c r="AB63" s="87">
        <f t="shared" si="6"/>
        <v>96.2</v>
      </c>
      <c r="AC63" s="87">
        <f t="shared" si="6"/>
        <v>96.4</v>
      </c>
      <c r="AD63" s="87">
        <f t="shared" si="6"/>
        <v>98.2</v>
      </c>
      <c r="AE63" s="87">
        <f t="shared" si="6"/>
        <v>96</v>
      </c>
      <c r="AF63" s="87">
        <f t="shared" si="6"/>
        <v>93.2</v>
      </c>
      <c r="AG63" s="87">
        <f t="shared" si="6"/>
        <v>89</v>
      </c>
      <c r="AH63" s="87">
        <f t="shared" si="6"/>
        <v>87.2</v>
      </c>
      <c r="AI63" s="87">
        <f t="shared" si="6"/>
        <v>84.6</v>
      </c>
      <c r="AJ63" s="87">
        <f t="shared" si="6"/>
        <v>87.6</v>
      </c>
      <c r="AK63" s="87">
        <f t="shared" si="6"/>
        <v>94.8</v>
      </c>
      <c r="AL63" s="87">
        <f t="shared" si="7"/>
        <v>96</v>
      </c>
      <c r="AM63" s="87">
        <f t="shared" si="7"/>
        <v>100.8</v>
      </c>
      <c r="AN63" s="87">
        <f t="shared" si="7"/>
        <v>98</v>
      </c>
      <c r="AO63" s="1"/>
      <c r="AP63" s="1"/>
      <c r="AQ63" s="1"/>
      <c r="AR63" s="1" t="str">
        <f t="shared" si="5"/>
        <v>Grampian</v>
      </c>
    </row>
    <row r="64" spans="1:44">
      <c r="A64" s="1" t="s">
        <v>30</v>
      </c>
      <c r="B64" s="22"/>
      <c r="C64" s="22"/>
      <c r="D64" s="87">
        <f t="shared" si="6"/>
        <v>244</v>
      </c>
      <c r="E64" s="87">
        <f t="shared" si="6"/>
        <v>234.4</v>
      </c>
      <c r="F64" s="87">
        <f t="shared" si="6"/>
        <v>224.8</v>
      </c>
      <c r="G64" s="87">
        <f t="shared" si="6"/>
        <v>220.8</v>
      </c>
      <c r="H64" s="87">
        <f t="shared" si="6"/>
        <v>217.6</v>
      </c>
      <c r="I64" s="87">
        <f t="shared" si="6"/>
        <v>219.8</v>
      </c>
      <c r="J64" s="87">
        <f t="shared" si="6"/>
        <v>222.2</v>
      </c>
      <c r="K64" s="87">
        <f t="shared" si="6"/>
        <v>225.6</v>
      </c>
      <c r="L64" s="87">
        <f t="shared" si="6"/>
        <v>217.6</v>
      </c>
      <c r="M64" s="87">
        <f t="shared" si="6"/>
        <v>207.6</v>
      </c>
      <c r="N64" s="87">
        <f t="shared" si="6"/>
        <v>206.2</v>
      </c>
      <c r="O64" s="87">
        <f t="shared" si="6"/>
        <v>210.8</v>
      </c>
      <c r="P64" s="87">
        <f t="shared" si="6"/>
        <v>224.4</v>
      </c>
      <c r="Q64" s="87">
        <f t="shared" si="6"/>
        <v>268.2</v>
      </c>
      <c r="R64" s="87">
        <f t="shared" si="6"/>
        <v>314.8</v>
      </c>
      <c r="S64" s="87">
        <f t="shared" si="6"/>
        <v>359</v>
      </c>
      <c r="T64" s="87">
        <f t="shared" si="6"/>
        <v>397</v>
      </c>
      <c r="U64" s="87">
        <f t="shared" si="6"/>
        <v>428</v>
      </c>
      <c r="V64" s="87">
        <f t="shared" si="6"/>
        <v>449</v>
      </c>
      <c r="W64" s="87">
        <f t="shared" si="6"/>
        <v>472.6</v>
      </c>
      <c r="X64" s="87">
        <f t="shared" si="6"/>
        <v>491.8</v>
      </c>
      <c r="Y64" s="87">
        <f t="shared" si="6"/>
        <v>498.2</v>
      </c>
      <c r="Z64" s="87">
        <f t="shared" si="6"/>
        <v>505.6</v>
      </c>
      <c r="AA64" s="87">
        <f t="shared" si="6"/>
        <v>513</v>
      </c>
      <c r="AB64" s="87">
        <f t="shared" si="6"/>
        <v>497.6</v>
      </c>
      <c r="AC64" s="87">
        <f t="shared" si="6"/>
        <v>482</v>
      </c>
      <c r="AD64" s="87">
        <f t="shared" si="6"/>
        <v>453</v>
      </c>
      <c r="AE64" s="87">
        <f t="shared" si="6"/>
        <v>426.6</v>
      </c>
      <c r="AF64" s="87">
        <f t="shared" si="6"/>
        <v>394.8</v>
      </c>
      <c r="AG64" s="87">
        <f t="shared" si="6"/>
        <v>369.4</v>
      </c>
      <c r="AH64" s="87">
        <f t="shared" si="6"/>
        <v>340.6</v>
      </c>
      <c r="AI64" s="87">
        <f t="shared" si="6"/>
        <v>336.6</v>
      </c>
      <c r="AJ64" s="87">
        <f t="shared" si="6"/>
        <v>325.60000000000002</v>
      </c>
      <c r="AK64" s="87">
        <f t="shared" si="6"/>
        <v>316.2</v>
      </c>
      <c r="AL64" s="87">
        <f t="shared" si="7"/>
        <v>320.39999999999998</v>
      </c>
      <c r="AM64" s="87">
        <f t="shared" si="7"/>
        <v>319.8</v>
      </c>
      <c r="AN64" s="87">
        <f t="shared" si="7"/>
        <v>316.2</v>
      </c>
      <c r="AO64" s="1"/>
      <c r="AP64" s="1"/>
      <c r="AQ64" s="1"/>
      <c r="AR64" s="1" t="str">
        <f t="shared" si="5"/>
        <v>Greater Glasgow and Clyde</v>
      </c>
    </row>
    <row r="65" spans="1:44">
      <c r="A65" s="1" t="s">
        <v>29</v>
      </c>
      <c r="B65" s="22"/>
      <c r="C65" s="22"/>
      <c r="D65" s="87">
        <f t="shared" si="6"/>
        <v>32.4</v>
      </c>
      <c r="E65" s="87">
        <f t="shared" si="6"/>
        <v>35.200000000000003</v>
      </c>
      <c r="F65" s="87">
        <f t="shared" si="6"/>
        <v>35.6</v>
      </c>
      <c r="G65" s="87">
        <f t="shared" si="6"/>
        <v>35</v>
      </c>
      <c r="H65" s="87">
        <f t="shared" si="6"/>
        <v>35.4</v>
      </c>
      <c r="I65" s="87">
        <f t="shared" si="6"/>
        <v>34.799999999999997</v>
      </c>
      <c r="J65" s="87">
        <f t="shared" si="6"/>
        <v>33.4</v>
      </c>
      <c r="K65" s="87">
        <f t="shared" si="6"/>
        <v>31.8</v>
      </c>
      <c r="L65" s="87">
        <f t="shared" si="6"/>
        <v>35</v>
      </c>
      <c r="M65" s="87">
        <f t="shared" si="6"/>
        <v>35.4</v>
      </c>
      <c r="N65" s="87">
        <f t="shared" si="6"/>
        <v>35</v>
      </c>
      <c r="O65" s="87">
        <f t="shared" si="6"/>
        <v>39.799999999999997</v>
      </c>
      <c r="P65" s="87">
        <f t="shared" si="6"/>
        <v>46.4</v>
      </c>
      <c r="Q65" s="87">
        <f t="shared" si="6"/>
        <v>47.2</v>
      </c>
      <c r="R65" s="87">
        <f t="shared" si="6"/>
        <v>51.6</v>
      </c>
      <c r="S65" s="87">
        <f t="shared" si="6"/>
        <v>55.8</v>
      </c>
      <c r="T65" s="87">
        <f t="shared" si="6"/>
        <v>59.4</v>
      </c>
      <c r="U65" s="87">
        <f t="shared" ref="U65:U72" si="8">AVERAGE(S13:W13)</f>
        <v>62</v>
      </c>
      <c r="V65" s="87">
        <f t="shared" ref="V65:V72" si="9">AVERAGE(T13:X13)</f>
        <v>68</v>
      </c>
      <c r="W65" s="87">
        <f t="shared" ref="W65:W72" si="10">AVERAGE(U13:Y13)</f>
        <v>74.400000000000006</v>
      </c>
      <c r="X65" s="87">
        <f t="shared" ref="X65:X72" si="11">AVERAGE(V13:Z13)</f>
        <v>79.8</v>
      </c>
      <c r="Y65" s="87">
        <f t="shared" ref="Y65:Y72" si="12">AVERAGE(W13:AA13)</f>
        <v>81</v>
      </c>
      <c r="Z65" s="87">
        <f t="shared" ref="Z65:Z72" si="13">AVERAGE(X13:AB13)</f>
        <v>83.8</v>
      </c>
      <c r="AA65" s="87">
        <f t="shared" ref="AA65:AA72" si="14">AVERAGE(Y13:AC13)</f>
        <v>89.4</v>
      </c>
      <c r="AB65" s="87">
        <f t="shared" ref="AB65:AB72" si="15">AVERAGE(Z13:AD13)</f>
        <v>91.2</v>
      </c>
      <c r="AC65" s="87">
        <f t="shared" ref="AC65:AC72" si="16">AVERAGE(AA13:AE13)</f>
        <v>91.8</v>
      </c>
      <c r="AD65" s="87">
        <f t="shared" ref="AD65:AD72" si="17">AVERAGE(AB13:AF13)</f>
        <v>93.2</v>
      </c>
      <c r="AE65" s="87">
        <f t="shared" ref="AE65:AE72" si="18">AVERAGE(AC13:AG13)</f>
        <v>96.2</v>
      </c>
      <c r="AF65" s="87">
        <f t="shared" ref="AF65:AF72" si="19">AVERAGE(AD13:AH13)</f>
        <v>89</v>
      </c>
      <c r="AG65" s="87">
        <f t="shared" ref="AG65:AG72" si="20">AVERAGE(AE13:AI13)</f>
        <v>82.8</v>
      </c>
      <c r="AH65" s="87">
        <f t="shared" ref="AH65:AH72" si="21">AVERAGE(AF13:AJ13)</f>
        <v>78.400000000000006</v>
      </c>
      <c r="AI65" s="87">
        <f t="shared" ref="AI65:AI72" si="22">AVERAGE(AG13:AK13)</f>
        <v>74.2</v>
      </c>
      <c r="AJ65" s="87">
        <f t="shared" ref="AJ65:AJ72" si="23">AVERAGE(AH13:AL13)</f>
        <v>69</v>
      </c>
      <c r="AK65" s="87">
        <f t="shared" ref="AK65:AK72" si="24">AVERAGE(AI13:AM13)</f>
        <v>72.400000000000006</v>
      </c>
      <c r="AL65" s="87">
        <f t="shared" si="7"/>
        <v>77.2</v>
      </c>
      <c r="AM65" s="87">
        <f t="shared" si="7"/>
        <v>80.400000000000006</v>
      </c>
      <c r="AN65" s="87">
        <f t="shared" si="7"/>
        <v>82</v>
      </c>
      <c r="AO65" s="1"/>
      <c r="AP65" s="1"/>
      <c r="AQ65" s="1"/>
      <c r="AR65" s="1" t="str">
        <f t="shared" si="5"/>
        <v>Highland</v>
      </c>
    </row>
    <row r="66" spans="1:44">
      <c r="A66" s="1" t="s">
        <v>28</v>
      </c>
      <c r="B66" s="22"/>
      <c r="C66" s="22"/>
      <c r="D66" s="87">
        <f t="shared" ref="D66:D72" si="25">AVERAGE(B14:F14)</f>
        <v>64.2</v>
      </c>
      <c r="E66" s="87">
        <f t="shared" ref="E66:E72" si="26">AVERAGE(C14:G14)</f>
        <v>60.4</v>
      </c>
      <c r="F66" s="87">
        <f t="shared" ref="F66:F72" si="27">AVERAGE(D14:H14)</f>
        <v>62.4</v>
      </c>
      <c r="G66" s="87">
        <f t="shared" ref="G66:G72" si="28">AVERAGE(E14:I14)</f>
        <v>63.4</v>
      </c>
      <c r="H66" s="87">
        <f t="shared" ref="H66:H72" si="29">AVERAGE(F14:J14)</f>
        <v>63.2</v>
      </c>
      <c r="I66" s="87">
        <f t="shared" ref="I66:I72" si="30">AVERAGE(G14:K14)</f>
        <v>68.400000000000006</v>
      </c>
      <c r="J66" s="87">
        <f t="shared" ref="J66:J72" si="31">AVERAGE(H14:L14)</f>
        <v>69</v>
      </c>
      <c r="K66" s="87">
        <f t="shared" ref="K66:K72" si="32">AVERAGE(I14:M14)</f>
        <v>68</v>
      </c>
      <c r="L66" s="87">
        <f t="shared" ref="L66:L72" si="33">AVERAGE(J14:N14)</f>
        <v>70.8</v>
      </c>
      <c r="M66" s="87">
        <f t="shared" ref="M66:M72" si="34">AVERAGE(K14:O14)</f>
        <v>74.400000000000006</v>
      </c>
      <c r="N66" s="87">
        <f t="shared" ref="N66:N72" si="35">AVERAGE(L14:P14)</f>
        <v>72</v>
      </c>
      <c r="O66" s="87">
        <f t="shared" ref="O66:O72" si="36">AVERAGE(M14:Q14)</f>
        <v>79</v>
      </c>
      <c r="P66" s="87">
        <f t="shared" ref="P66:P72" si="37">AVERAGE(N14:R14)</f>
        <v>85.4</v>
      </c>
      <c r="Q66" s="87">
        <f t="shared" ref="Q66:Q72" si="38">AVERAGE(O14:S14)</f>
        <v>91.6</v>
      </c>
      <c r="R66" s="87">
        <f t="shared" ref="R66:R72" si="39">AVERAGE(P14:T14)</f>
        <v>101.6</v>
      </c>
      <c r="S66" s="87">
        <f t="shared" ref="S66:S72" si="40">AVERAGE(Q14:U14)</f>
        <v>116.2</v>
      </c>
      <c r="T66" s="87">
        <f t="shared" ref="T66:T72" si="41">AVERAGE(R14:V14)</f>
        <v>131.19999999999999</v>
      </c>
      <c r="U66" s="87">
        <f t="shared" si="8"/>
        <v>141.80000000000001</v>
      </c>
      <c r="V66" s="87">
        <f t="shared" si="9"/>
        <v>150.80000000000001</v>
      </c>
      <c r="W66" s="87">
        <f t="shared" si="10"/>
        <v>163.6</v>
      </c>
      <c r="X66" s="87">
        <f t="shared" si="11"/>
        <v>170.6</v>
      </c>
      <c r="Y66" s="87">
        <f t="shared" si="12"/>
        <v>177</v>
      </c>
      <c r="Z66" s="87">
        <f t="shared" si="13"/>
        <v>190.6</v>
      </c>
      <c r="AA66" s="87">
        <f t="shared" si="14"/>
        <v>202.4</v>
      </c>
      <c r="AB66" s="87">
        <f t="shared" si="15"/>
        <v>202.6</v>
      </c>
      <c r="AC66" s="87">
        <f t="shared" si="16"/>
        <v>203.8</v>
      </c>
      <c r="AD66" s="87">
        <f t="shared" si="17"/>
        <v>201</v>
      </c>
      <c r="AE66" s="87">
        <f t="shared" si="18"/>
        <v>195.8</v>
      </c>
      <c r="AF66" s="87">
        <f t="shared" si="19"/>
        <v>189.8</v>
      </c>
      <c r="AG66" s="87">
        <f t="shared" si="20"/>
        <v>185.8</v>
      </c>
      <c r="AH66" s="87">
        <f t="shared" si="21"/>
        <v>180.2</v>
      </c>
      <c r="AI66" s="87">
        <f t="shared" si="22"/>
        <v>179.8</v>
      </c>
      <c r="AJ66" s="87">
        <f t="shared" si="23"/>
        <v>178.8</v>
      </c>
      <c r="AK66" s="87">
        <f t="shared" si="24"/>
        <v>184.2</v>
      </c>
      <c r="AL66" s="87">
        <f t="shared" si="7"/>
        <v>187.6</v>
      </c>
      <c r="AM66" s="87">
        <f t="shared" si="7"/>
        <v>192.2</v>
      </c>
      <c r="AN66" s="87">
        <f t="shared" si="7"/>
        <v>184.2</v>
      </c>
      <c r="AO66" s="1"/>
      <c r="AP66" s="1"/>
      <c r="AQ66" s="1"/>
      <c r="AR66" s="1" t="str">
        <f t="shared" si="5"/>
        <v>Lanarkshire</v>
      </c>
    </row>
    <row r="67" spans="1:44">
      <c r="A67" s="1" t="s">
        <v>27</v>
      </c>
      <c r="B67" s="22"/>
      <c r="C67" s="22"/>
      <c r="D67" s="87">
        <f t="shared" si="25"/>
        <v>78.2</v>
      </c>
      <c r="E67" s="87">
        <f t="shared" si="26"/>
        <v>79.400000000000006</v>
      </c>
      <c r="F67" s="87">
        <f t="shared" si="27"/>
        <v>81.8</v>
      </c>
      <c r="G67" s="87">
        <f t="shared" si="28"/>
        <v>78.400000000000006</v>
      </c>
      <c r="H67" s="87">
        <f t="shared" si="29"/>
        <v>76</v>
      </c>
      <c r="I67" s="87">
        <f t="shared" si="30"/>
        <v>80</v>
      </c>
      <c r="J67" s="87">
        <f t="shared" si="31"/>
        <v>83.8</v>
      </c>
      <c r="K67" s="87">
        <f t="shared" si="32"/>
        <v>83.4</v>
      </c>
      <c r="L67" s="87">
        <f t="shared" si="33"/>
        <v>88</v>
      </c>
      <c r="M67" s="87">
        <f t="shared" si="34"/>
        <v>91.4</v>
      </c>
      <c r="N67" s="87">
        <f t="shared" si="35"/>
        <v>87</v>
      </c>
      <c r="O67" s="87">
        <f t="shared" si="36"/>
        <v>84.4</v>
      </c>
      <c r="P67" s="87">
        <f t="shared" si="37"/>
        <v>87.6</v>
      </c>
      <c r="Q67" s="87">
        <f t="shared" si="38"/>
        <v>93.4</v>
      </c>
      <c r="R67" s="87">
        <f t="shared" si="39"/>
        <v>102.8</v>
      </c>
      <c r="S67" s="87">
        <f t="shared" si="40"/>
        <v>114.8</v>
      </c>
      <c r="T67" s="87">
        <f t="shared" si="41"/>
        <v>129.19999999999999</v>
      </c>
      <c r="U67" s="87">
        <f t="shared" si="8"/>
        <v>147</v>
      </c>
      <c r="V67" s="87">
        <f t="shared" si="9"/>
        <v>160.4</v>
      </c>
      <c r="W67" s="87">
        <f t="shared" si="10"/>
        <v>173.2</v>
      </c>
      <c r="X67" s="87">
        <f t="shared" si="11"/>
        <v>188</v>
      </c>
      <c r="Y67" s="87">
        <f t="shared" si="12"/>
        <v>194.8</v>
      </c>
      <c r="Z67" s="87">
        <f t="shared" si="13"/>
        <v>201.6</v>
      </c>
      <c r="AA67" s="87">
        <f t="shared" si="14"/>
        <v>197.6</v>
      </c>
      <c r="AB67" s="87">
        <f t="shared" si="15"/>
        <v>193.2</v>
      </c>
      <c r="AC67" s="87">
        <f t="shared" si="16"/>
        <v>186.6</v>
      </c>
      <c r="AD67" s="87">
        <f t="shared" si="17"/>
        <v>175.8</v>
      </c>
      <c r="AE67" s="87">
        <f t="shared" si="18"/>
        <v>163</v>
      </c>
      <c r="AF67" s="87">
        <f t="shared" si="19"/>
        <v>158</v>
      </c>
      <c r="AG67" s="87">
        <f t="shared" si="20"/>
        <v>148.19999999999999</v>
      </c>
      <c r="AH67" s="87">
        <f t="shared" si="21"/>
        <v>144.4</v>
      </c>
      <c r="AI67" s="87">
        <f t="shared" si="22"/>
        <v>145.4</v>
      </c>
      <c r="AJ67" s="87">
        <f t="shared" si="23"/>
        <v>140</v>
      </c>
      <c r="AK67" s="87">
        <f t="shared" si="24"/>
        <v>140.80000000000001</v>
      </c>
      <c r="AL67" s="87">
        <f t="shared" si="7"/>
        <v>151.80000000000001</v>
      </c>
      <c r="AM67" s="87">
        <f t="shared" si="7"/>
        <v>157.6</v>
      </c>
      <c r="AN67" s="87">
        <f t="shared" si="7"/>
        <v>157.6</v>
      </c>
      <c r="AO67" s="1"/>
      <c r="AP67" s="1"/>
      <c r="AQ67" s="1"/>
      <c r="AR67" s="1" t="str">
        <f t="shared" si="5"/>
        <v>Lothian</v>
      </c>
    </row>
    <row r="68" spans="1:44">
      <c r="A68" s="1" t="s">
        <v>26</v>
      </c>
      <c r="B68" s="22"/>
      <c r="C68" s="22"/>
      <c r="D68" s="87">
        <f t="shared" si="25"/>
        <v>2.8</v>
      </c>
      <c r="E68" s="87">
        <f t="shared" si="26"/>
        <v>2.2000000000000002</v>
      </c>
      <c r="F68" s="87">
        <f t="shared" si="27"/>
        <v>1.8</v>
      </c>
      <c r="G68" s="87">
        <f t="shared" si="28"/>
        <v>2.4</v>
      </c>
      <c r="H68" s="87">
        <f t="shared" si="29"/>
        <v>2.8</v>
      </c>
      <c r="I68" s="87">
        <f t="shared" si="30"/>
        <v>2.8</v>
      </c>
      <c r="J68" s="87">
        <f t="shared" si="31"/>
        <v>3</v>
      </c>
      <c r="K68" s="87">
        <f t="shared" si="32"/>
        <v>3.2</v>
      </c>
      <c r="L68" s="87">
        <f t="shared" si="33"/>
        <v>2.2000000000000002</v>
      </c>
      <c r="M68" s="87">
        <f t="shared" si="34"/>
        <v>2.2000000000000002</v>
      </c>
      <c r="N68" s="87">
        <f t="shared" si="35"/>
        <v>1.8</v>
      </c>
      <c r="O68" s="87">
        <f t="shared" si="36"/>
        <v>1.6</v>
      </c>
      <c r="P68" s="87">
        <f t="shared" si="37"/>
        <v>2</v>
      </c>
      <c r="Q68" s="87">
        <f t="shared" si="38"/>
        <v>2.4</v>
      </c>
      <c r="R68" s="87">
        <f t="shared" si="39"/>
        <v>2.4</v>
      </c>
      <c r="S68" s="87">
        <f t="shared" si="40"/>
        <v>3</v>
      </c>
      <c r="T68" s="87">
        <f t="shared" si="41"/>
        <v>3.2</v>
      </c>
      <c r="U68" s="87">
        <f t="shared" si="8"/>
        <v>3.4</v>
      </c>
      <c r="V68" s="87">
        <f t="shared" si="9"/>
        <v>4.8</v>
      </c>
      <c r="W68" s="87">
        <f t="shared" si="10"/>
        <v>5</v>
      </c>
      <c r="X68" s="87">
        <f t="shared" si="11"/>
        <v>5.6</v>
      </c>
      <c r="Y68" s="87">
        <f t="shared" si="12"/>
        <v>6.6</v>
      </c>
      <c r="Z68" s="87">
        <f t="shared" si="13"/>
        <v>6.2</v>
      </c>
      <c r="AA68" s="87">
        <f t="shared" si="14"/>
        <v>4.5999999999999996</v>
      </c>
      <c r="AB68" s="87">
        <f t="shared" si="15"/>
        <v>5.2</v>
      </c>
      <c r="AC68" s="87">
        <f t="shared" si="16"/>
        <v>4.8</v>
      </c>
      <c r="AD68" s="87">
        <f t="shared" si="17"/>
        <v>4.8</v>
      </c>
      <c r="AE68" s="87">
        <f t="shared" si="18"/>
        <v>5.2</v>
      </c>
      <c r="AF68" s="87">
        <f t="shared" si="19"/>
        <v>5.6</v>
      </c>
      <c r="AG68" s="87">
        <f t="shared" si="20"/>
        <v>5</v>
      </c>
      <c r="AH68" s="87">
        <f t="shared" si="21"/>
        <v>5.8</v>
      </c>
      <c r="AI68" s="87">
        <f t="shared" si="22"/>
        <v>5</v>
      </c>
      <c r="AJ68" s="87">
        <f t="shared" si="23"/>
        <v>4.8</v>
      </c>
      <c r="AK68" s="87">
        <f t="shared" si="24"/>
        <v>5.8</v>
      </c>
      <c r="AL68" s="87">
        <f t="shared" si="7"/>
        <v>5.6</v>
      </c>
      <c r="AM68" s="87">
        <f t="shared" si="7"/>
        <v>5</v>
      </c>
      <c r="AN68" s="87">
        <f t="shared" si="7"/>
        <v>5.4</v>
      </c>
      <c r="AO68" s="1"/>
      <c r="AP68" s="1"/>
      <c r="AQ68" s="1"/>
      <c r="AR68" s="1" t="str">
        <f t="shared" si="5"/>
        <v>Orkney</v>
      </c>
    </row>
    <row r="69" spans="1:44">
      <c r="A69" s="1" t="s">
        <v>25</v>
      </c>
      <c r="B69" s="50"/>
      <c r="C69" s="22"/>
      <c r="D69" s="87">
        <f t="shared" si="25"/>
        <v>1.6</v>
      </c>
      <c r="E69" s="87">
        <f t="shared" si="26"/>
        <v>1.6</v>
      </c>
      <c r="F69" s="87">
        <f t="shared" si="27"/>
        <v>1.8</v>
      </c>
      <c r="G69" s="87">
        <f t="shared" si="28"/>
        <v>1.4</v>
      </c>
      <c r="H69" s="87">
        <f t="shared" si="29"/>
        <v>1</v>
      </c>
      <c r="I69" s="87">
        <f t="shared" si="30"/>
        <v>1.4</v>
      </c>
      <c r="J69" s="87">
        <f t="shared" si="31"/>
        <v>1.8</v>
      </c>
      <c r="K69" s="87">
        <f t="shared" si="32"/>
        <v>2.4</v>
      </c>
      <c r="L69" s="87">
        <f t="shared" si="33"/>
        <v>3.4</v>
      </c>
      <c r="M69" s="87">
        <f t="shared" si="34"/>
        <v>4.4000000000000004</v>
      </c>
      <c r="N69" s="87">
        <f t="shared" si="35"/>
        <v>4.2</v>
      </c>
      <c r="O69" s="87">
        <f t="shared" si="36"/>
        <v>4.4000000000000004</v>
      </c>
      <c r="P69" s="87">
        <f t="shared" si="37"/>
        <v>3.6</v>
      </c>
      <c r="Q69" s="87">
        <f t="shared" si="38"/>
        <v>3</v>
      </c>
      <c r="R69" s="87">
        <f t="shared" si="39"/>
        <v>2.6</v>
      </c>
      <c r="S69" s="87">
        <f t="shared" si="40"/>
        <v>3</v>
      </c>
      <c r="T69" s="87">
        <f t="shared" si="41"/>
        <v>2.6</v>
      </c>
      <c r="U69" s="87">
        <f t="shared" si="8"/>
        <v>2.4</v>
      </c>
      <c r="V69" s="87">
        <f t="shared" si="9"/>
        <v>2.8</v>
      </c>
      <c r="W69" s="87">
        <f t="shared" si="10"/>
        <v>2.2000000000000002</v>
      </c>
      <c r="X69" s="87">
        <f t="shared" si="11"/>
        <v>2.2000000000000002</v>
      </c>
      <c r="Y69" s="87">
        <f t="shared" si="12"/>
        <v>3.2</v>
      </c>
      <c r="Z69" s="87">
        <f t="shared" si="13"/>
        <v>4.2</v>
      </c>
      <c r="AA69" s="87">
        <f t="shared" si="14"/>
        <v>4.4000000000000004</v>
      </c>
      <c r="AB69" s="87">
        <f t="shared" si="15"/>
        <v>5.4</v>
      </c>
      <c r="AC69" s="87">
        <f t="shared" si="16"/>
        <v>5.6</v>
      </c>
      <c r="AD69" s="87">
        <f t="shared" si="17"/>
        <v>5</v>
      </c>
      <c r="AE69" s="87">
        <f t="shared" si="18"/>
        <v>5.6</v>
      </c>
      <c r="AF69" s="87">
        <f t="shared" si="19"/>
        <v>5.2</v>
      </c>
      <c r="AG69" s="87">
        <f t="shared" si="20"/>
        <v>4</v>
      </c>
      <c r="AH69" s="87">
        <f t="shared" si="21"/>
        <v>3.4</v>
      </c>
      <c r="AI69" s="87">
        <f t="shared" si="22"/>
        <v>3.4</v>
      </c>
      <c r="AJ69" s="87">
        <f t="shared" si="23"/>
        <v>2</v>
      </c>
      <c r="AK69" s="87">
        <f t="shared" si="24"/>
        <v>2</v>
      </c>
      <c r="AL69" s="87">
        <f t="shared" si="7"/>
        <v>2.2000000000000002</v>
      </c>
      <c r="AM69" s="87">
        <f t="shared" si="7"/>
        <v>3.2</v>
      </c>
      <c r="AN69" s="87">
        <f t="shared" si="7"/>
        <v>3.8</v>
      </c>
      <c r="AO69" s="1"/>
      <c r="AP69" s="1"/>
      <c r="AQ69" s="1"/>
      <c r="AR69" s="1" t="str">
        <f t="shared" si="5"/>
        <v>Shetland</v>
      </c>
    </row>
    <row r="70" spans="1:44">
      <c r="A70" s="1" t="s">
        <v>24</v>
      </c>
      <c r="B70" s="22"/>
      <c r="C70" s="22"/>
      <c r="D70" s="87">
        <f t="shared" si="25"/>
        <v>33.6</v>
      </c>
      <c r="E70" s="87">
        <f t="shared" si="26"/>
        <v>32.200000000000003</v>
      </c>
      <c r="F70" s="87">
        <f t="shared" si="27"/>
        <v>34.4</v>
      </c>
      <c r="G70" s="87">
        <f t="shared" si="28"/>
        <v>33</v>
      </c>
      <c r="H70" s="87">
        <f t="shared" si="29"/>
        <v>36</v>
      </c>
      <c r="I70" s="87">
        <f t="shared" si="30"/>
        <v>36</v>
      </c>
      <c r="J70" s="87">
        <f t="shared" si="31"/>
        <v>37.4</v>
      </c>
      <c r="K70" s="87">
        <f t="shared" si="32"/>
        <v>38.4</v>
      </c>
      <c r="L70" s="87">
        <f t="shared" si="33"/>
        <v>42.2</v>
      </c>
      <c r="M70" s="87">
        <f t="shared" si="34"/>
        <v>43.8</v>
      </c>
      <c r="N70" s="87">
        <f t="shared" si="35"/>
        <v>46.6</v>
      </c>
      <c r="O70" s="87">
        <f t="shared" si="36"/>
        <v>48.4</v>
      </c>
      <c r="P70" s="87">
        <f t="shared" si="37"/>
        <v>51.2</v>
      </c>
      <c r="Q70" s="87">
        <f t="shared" si="38"/>
        <v>54.8</v>
      </c>
      <c r="R70" s="87">
        <f t="shared" si="39"/>
        <v>56.6</v>
      </c>
      <c r="S70" s="87">
        <f t="shared" si="40"/>
        <v>60.2</v>
      </c>
      <c r="T70" s="87">
        <f t="shared" si="41"/>
        <v>66.2</v>
      </c>
      <c r="U70" s="87">
        <f t="shared" si="8"/>
        <v>69</v>
      </c>
      <c r="V70" s="87">
        <f t="shared" si="9"/>
        <v>74.8</v>
      </c>
      <c r="W70" s="87">
        <f t="shared" si="10"/>
        <v>82.8</v>
      </c>
      <c r="X70" s="87">
        <f t="shared" si="11"/>
        <v>94.4</v>
      </c>
      <c r="Y70" s="87">
        <f t="shared" si="12"/>
        <v>103.4</v>
      </c>
      <c r="Z70" s="87">
        <f t="shared" si="13"/>
        <v>110.8</v>
      </c>
      <c r="AA70" s="87">
        <f t="shared" si="14"/>
        <v>113</v>
      </c>
      <c r="AB70" s="87">
        <f t="shared" si="15"/>
        <v>110.2</v>
      </c>
      <c r="AC70" s="87">
        <f t="shared" si="16"/>
        <v>108.2</v>
      </c>
      <c r="AD70" s="87">
        <f t="shared" si="17"/>
        <v>104</v>
      </c>
      <c r="AE70" s="87">
        <f t="shared" si="18"/>
        <v>102.2</v>
      </c>
      <c r="AF70" s="87">
        <f t="shared" si="19"/>
        <v>102</v>
      </c>
      <c r="AG70" s="87">
        <f t="shared" si="20"/>
        <v>102.4</v>
      </c>
      <c r="AH70" s="87">
        <f t="shared" si="21"/>
        <v>92.6</v>
      </c>
      <c r="AI70" s="87">
        <f t="shared" si="22"/>
        <v>90</v>
      </c>
      <c r="AJ70" s="87">
        <f t="shared" si="23"/>
        <v>90</v>
      </c>
      <c r="AK70" s="87">
        <f t="shared" si="24"/>
        <v>85.6</v>
      </c>
      <c r="AL70" s="87">
        <f t="shared" si="7"/>
        <v>83.2</v>
      </c>
      <c r="AM70" s="87">
        <f t="shared" si="7"/>
        <v>89.8</v>
      </c>
      <c r="AN70" s="87">
        <f t="shared" si="7"/>
        <v>87.8</v>
      </c>
      <c r="AO70" s="1"/>
      <c r="AP70" s="1"/>
      <c r="AQ70" s="1"/>
      <c r="AR70" s="1" t="str">
        <f t="shared" si="5"/>
        <v>Tayside</v>
      </c>
    </row>
    <row r="71" spans="1:44">
      <c r="A71" s="1" t="s">
        <v>23</v>
      </c>
      <c r="B71" s="22"/>
      <c r="C71" s="22"/>
      <c r="D71" s="87">
        <f t="shared" si="25"/>
        <v>2.8</v>
      </c>
      <c r="E71" s="87">
        <f t="shared" si="26"/>
        <v>3</v>
      </c>
      <c r="F71" s="87">
        <f t="shared" si="27"/>
        <v>3.4</v>
      </c>
      <c r="G71" s="87">
        <f t="shared" si="28"/>
        <v>3.6</v>
      </c>
      <c r="H71" s="87">
        <f t="shared" si="29"/>
        <v>3.8</v>
      </c>
      <c r="I71" s="87">
        <f t="shared" si="30"/>
        <v>3.8</v>
      </c>
      <c r="J71" s="87">
        <f t="shared" si="31"/>
        <v>4</v>
      </c>
      <c r="K71" s="87">
        <f t="shared" si="32"/>
        <v>3.4</v>
      </c>
      <c r="L71" s="87">
        <f t="shared" si="33"/>
        <v>2.8</v>
      </c>
      <c r="M71" s="87">
        <f t="shared" si="34"/>
        <v>2.4</v>
      </c>
      <c r="N71" s="87">
        <f t="shared" si="35"/>
        <v>2.6</v>
      </c>
      <c r="O71" s="87">
        <f t="shared" si="36"/>
        <v>2.4</v>
      </c>
      <c r="P71" s="87">
        <f t="shared" si="37"/>
        <v>3.6</v>
      </c>
      <c r="Q71" s="87">
        <f t="shared" si="38"/>
        <v>4.8</v>
      </c>
      <c r="R71" s="87">
        <f t="shared" si="39"/>
        <v>5</v>
      </c>
      <c r="S71" s="87">
        <f t="shared" si="40"/>
        <v>5.4</v>
      </c>
      <c r="T71" s="87">
        <f t="shared" si="41"/>
        <v>6</v>
      </c>
      <c r="U71" s="87">
        <f t="shared" si="8"/>
        <v>4.8</v>
      </c>
      <c r="V71" s="87">
        <f t="shared" si="9"/>
        <v>4.2</v>
      </c>
      <c r="W71" s="87">
        <f t="shared" si="10"/>
        <v>5.8</v>
      </c>
      <c r="X71" s="87">
        <f t="shared" si="11"/>
        <v>7.4</v>
      </c>
      <c r="Y71" s="87">
        <f t="shared" si="12"/>
        <v>8.4</v>
      </c>
      <c r="Z71" s="87">
        <f t="shared" si="13"/>
        <v>10.199999999999999</v>
      </c>
      <c r="AA71" s="87">
        <f t="shared" si="14"/>
        <v>11.8</v>
      </c>
      <c r="AB71" s="87">
        <f t="shared" si="15"/>
        <v>10.8</v>
      </c>
      <c r="AC71" s="87">
        <f t="shared" si="16"/>
        <v>9.8000000000000007</v>
      </c>
      <c r="AD71" s="87">
        <f t="shared" si="17"/>
        <v>9.1999999999999993</v>
      </c>
      <c r="AE71" s="87">
        <f t="shared" si="18"/>
        <v>8.4</v>
      </c>
      <c r="AF71" s="87">
        <f t="shared" si="19"/>
        <v>7.8</v>
      </c>
      <c r="AG71" s="87">
        <f t="shared" si="20"/>
        <v>8.1999999999999993</v>
      </c>
      <c r="AH71" s="87">
        <f t="shared" si="21"/>
        <v>8.1999999999999993</v>
      </c>
      <c r="AI71" s="87">
        <f t="shared" si="22"/>
        <v>9.4</v>
      </c>
      <c r="AJ71" s="87">
        <f t="shared" si="23"/>
        <v>10</v>
      </c>
      <c r="AK71" s="87">
        <f t="shared" si="24"/>
        <v>10.199999999999999</v>
      </c>
      <c r="AL71" s="87">
        <f t="shared" si="7"/>
        <v>10.199999999999999</v>
      </c>
      <c r="AM71" s="87">
        <f t="shared" si="7"/>
        <v>11.6</v>
      </c>
      <c r="AN71" s="87">
        <f t="shared" si="7"/>
        <v>9.6</v>
      </c>
      <c r="AO71" s="1"/>
      <c r="AP71" s="1"/>
      <c r="AQ71" s="1"/>
      <c r="AR71" s="1" t="str">
        <f t="shared" si="5"/>
        <v>Western Isles</v>
      </c>
    </row>
    <row r="72" spans="1:44">
      <c r="A72" s="45" t="s">
        <v>22</v>
      </c>
      <c r="B72" s="48"/>
      <c r="C72" s="48"/>
      <c r="D72" s="88">
        <f t="shared" si="25"/>
        <v>0.8</v>
      </c>
      <c r="E72" s="88">
        <f t="shared" si="26"/>
        <v>0.6</v>
      </c>
      <c r="F72" s="88">
        <f t="shared" si="27"/>
        <v>0.4</v>
      </c>
      <c r="G72" s="88">
        <f t="shared" si="28"/>
        <v>0.6</v>
      </c>
      <c r="H72" s="88">
        <f t="shared" si="29"/>
        <v>0.4</v>
      </c>
      <c r="I72" s="88">
        <f t="shared" si="30"/>
        <v>0.2</v>
      </c>
      <c r="J72" s="88">
        <f t="shared" si="31"/>
        <v>0.2</v>
      </c>
      <c r="K72" s="88">
        <f t="shared" si="32"/>
        <v>0.4</v>
      </c>
      <c r="L72" s="88">
        <f t="shared" si="33"/>
        <v>0.2</v>
      </c>
      <c r="M72" s="88">
        <f t="shared" si="34"/>
        <v>0.2</v>
      </c>
      <c r="N72" s="88">
        <f t="shared" si="35"/>
        <v>0.2</v>
      </c>
      <c r="O72" s="88">
        <f t="shared" si="36"/>
        <v>0.2</v>
      </c>
      <c r="P72" s="88">
        <f t="shared" si="37"/>
        <v>0</v>
      </c>
      <c r="Q72" s="88">
        <f t="shared" si="38"/>
        <v>0</v>
      </c>
      <c r="R72" s="88">
        <f t="shared" si="39"/>
        <v>0</v>
      </c>
      <c r="S72" s="88">
        <f t="shared" si="40"/>
        <v>0</v>
      </c>
      <c r="T72" s="88">
        <f t="shared" si="41"/>
        <v>0</v>
      </c>
      <c r="U72" s="88">
        <f t="shared" si="8"/>
        <v>0</v>
      </c>
      <c r="V72" s="88">
        <f t="shared" si="9"/>
        <v>0</v>
      </c>
      <c r="W72" s="88">
        <f t="shared" si="10"/>
        <v>0</v>
      </c>
      <c r="X72" s="88">
        <f t="shared" si="11"/>
        <v>0</v>
      </c>
      <c r="Y72" s="88">
        <f t="shared" si="12"/>
        <v>0</v>
      </c>
      <c r="Z72" s="88">
        <f t="shared" si="13"/>
        <v>0</v>
      </c>
      <c r="AA72" s="88">
        <f t="shared" si="14"/>
        <v>0</v>
      </c>
      <c r="AB72" s="88">
        <f t="shared" si="15"/>
        <v>0</v>
      </c>
      <c r="AC72" s="88">
        <f t="shared" si="16"/>
        <v>0</v>
      </c>
      <c r="AD72" s="88">
        <f t="shared" si="17"/>
        <v>0</v>
      </c>
      <c r="AE72" s="88">
        <f t="shared" si="18"/>
        <v>0</v>
      </c>
      <c r="AF72" s="88">
        <f t="shared" si="19"/>
        <v>0</v>
      </c>
      <c r="AG72" s="88">
        <f t="shared" si="20"/>
        <v>0</v>
      </c>
      <c r="AH72" s="88">
        <f t="shared" si="21"/>
        <v>0</v>
      </c>
      <c r="AI72" s="88">
        <f t="shared" si="22"/>
        <v>0</v>
      </c>
      <c r="AJ72" s="88">
        <f t="shared" si="23"/>
        <v>0</v>
      </c>
      <c r="AK72" s="88">
        <f t="shared" si="24"/>
        <v>0</v>
      </c>
      <c r="AL72" s="88">
        <f>AVERAGE(AJ20:AN20)</f>
        <v>0</v>
      </c>
      <c r="AM72" s="88">
        <f>AVERAGE(AK20:AO20)</f>
        <v>0</v>
      </c>
      <c r="AN72" s="88">
        <f>AVERAGE(AL20:AP20)</f>
        <v>0</v>
      </c>
      <c r="AO72" s="46"/>
      <c r="AP72" s="46"/>
      <c r="AQ72" s="46"/>
      <c r="AR72" s="45" t="str">
        <f t="shared" si="5"/>
        <v>Not known</v>
      </c>
    </row>
    <row r="73" spans="1:4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1:44" ht="10.5" customHeight="1">
      <c r="A74" s="44" t="s">
        <v>83</v>
      </c>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sheetData>
  <mergeCells count="11">
    <mergeCell ref="A27:V28"/>
    <mergeCell ref="A23:V24"/>
    <mergeCell ref="A26:V26"/>
    <mergeCell ref="A25:V25"/>
    <mergeCell ref="B32:AI32"/>
    <mergeCell ref="B3:AJ3"/>
    <mergeCell ref="B54:AH54"/>
    <mergeCell ref="A30:B30"/>
    <mergeCell ref="A52:B52"/>
    <mergeCell ref="A1:AA1"/>
    <mergeCell ref="AC1:AE1"/>
  </mergeCells>
  <hyperlinks>
    <hyperlink ref="AC1" location="Contents!A1" display="Back to contents"/>
  </hyperlinks>
  <pageMargins left="0.23622047244094491" right="0.23622047244094491" top="0.55118110236220474" bottom="0.55118110236220474" header="0.31496062992125984" footer="0.31496062992125984"/>
  <pageSetup paperSize="9" scale="68" fitToWidth="2" orientation="portrait" r:id="rId1"/>
  <headerFooter alignWithMargins="0">
    <oddFooter>&amp;L&amp;F</oddFooter>
  </headerFooter>
  <ignoredErrors>
    <ignoredError sqref="AM36:AM49 C35:AM35 C36:AL49 C50:AM50 AL57:AL71 D72:AL72 D57:AK71 AN35:AN50 AM57:AM72 AO35:AO50 AN57:AN7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89"/>
  <sheetViews>
    <sheetView showGridLines="0" zoomScaleNormal="100" workbookViewId="0">
      <selection sqref="A1:Y1"/>
    </sheetView>
  </sheetViews>
  <sheetFormatPr defaultRowHeight="12.75"/>
  <cols>
    <col min="1" max="1" width="20.85546875" customWidth="1"/>
    <col min="2" max="42" width="5.7109375" customWidth="1"/>
    <col min="43" max="43" width="2.7109375" customWidth="1"/>
    <col min="44" max="44" width="20.5703125" customWidth="1"/>
  </cols>
  <sheetData>
    <row r="1" spans="1:46" ht="18" customHeight="1">
      <c r="A1" s="124" t="s">
        <v>89</v>
      </c>
      <c r="B1" s="124"/>
      <c r="C1" s="124"/>
      <c r="D1" s="124"/>
      <c r="E1" s="124"/>
      <c r="F1" s="124"/>
      <c r="G1" s="124"/>
      <c r="H1" s="124"/>
      <c r="I1" s="124"/>
      <c r="J1" s="124"/>
      <c r="K1" s="124"/>
      <c r="L1" s="124"/>
      <c r="M1" s="124"/>
      <c r="N1" s="124"/>
      <c r="O1" s="124"/>
      <c r="P1" s="124"/>
      <c r="Q1" s="124"/>
      <c r="R1" s="124"/>
      <c r="S1" s="124"/>
      <c r="T1" s="124"/>
      <c r="U1" s="124"/>
      <c r="V1" s="124"/>
      <c r="W1" s="124"/>
      <c r="X1" s="124"/>
      <c r="Y1" s="124"/>
      <c r="Z1" s="112"/>
      <c r="AA1" s="112"/>
      <c r="AB1" s="142" t="s">
        <v>90</v>
      </c>
      <c r="AC1" s="142"/>
      <c r="AD1" s="142"/>
      <c r="AE1" s="29"/>
      <c r="AF1" s="29"/>
      <c r="AG1" s="29"/>
      <c r="AH1" s="29"/>
      <c r="AI1" s="29"/>
      <c r="AM1" s="29"/>
      <c r="AN1" s="29"/>
      <c r="AO1" s="29"/>
      <c r="AP1" s="29"/>
      <c r="AQ1" s="29"/>
      <c r="AS1" s="94"/>
      <c r="AT1" s="94"/>
    </row>
    <row r="2" spans="1:46" ht="1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6">
      <c r="A3" s="67"/>
      <c r="B3" s="136" t="s">
        <v>3</v>
      </c>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t="s">
        <v>3</v>
      </c>
      <c r="AC3" s="136"/>
      <c r="AD3" s="136"/>
      <c r="AE3" s="136"/>
      <c r="AF3" s="136"/>
      <c r="AG3" s="136"/>
      <c r="AH3" s="136"/>
      <c r="AI3" s="136"/>
      <c r="AJ3" s="136"/>
      <c r="AK3" s="136"/>
      <c r="AL3" s="68"/>
      <c r="AM3" s="68"/>
      <c r="AN3" s="68"/>
      <c r="AO3" s="101"/>
      <c r="AP3" s="103"/>
      <c r="AQ3" s="69"/>
      <c r="AR3" s="69"/>
    </row>
    <row r="4" spans="1:46">
      <c r="A4" s="70"/>
      <c r="B4" s="70">
        <v>1979</v>
      </c>
      <c r="C4" s="70">
        <v>1980</v>
      </c>
      <c r="D4" s="70">
        <v>1981</v>
      </c>
      <c r="E4" s="70">
        <v>1982</v>
      </c>
      <c r="F4" s="70">
        <v>1983</v>
      </c>
      <c r="G4" s="3">
        <v>1984</v>
      </c>
      <c r="H4" s="3">
        <v>1985</v>
      </c>
      <c r="I4" s="3">
        <v>1986</v>
      </c>
      <c r="J4" s="3">
        <v>1987</v>
      </c>
      <c r="K4" s="3">
        <v>1988</v>
      </c>
      <c r="L4" s="3">
        <v>1989</v>
      </c>
      <c r="M4" s="3">
        <v>1990</v>
      </c>
      <c r="N4" s="3">
        <v>1991</v>
      </c>
      <c r="O4" s="3">
        <v>1992</v>
      </c>
      <c r="P4" s="3">
        <v>1993</v>
      </c>
      <c r="Q4" s="3">
        <v>1994</v>
      </c>
      <c r="R4" s="3">
        <v>1995</v>
      </c>
      <c r="S4" s="3">
        <v>1996</v>
      </c>
      <c r="T4" s="3">
        <v>1997</v>
      </c>
      <c r="U4" s="3">
        <v>1998</v>
      </c>
      <c r="V4" s="3">
        <v>1999</v>
      </c>
      <c r="W4" s="3">
        <v>2000</v>
      </c>
      <c r="X4" s="3">
        <v>2001</v>
      </c>
      <c r="Y4" s="3">
        <v>2002</v>
      </c>
      <c r="Z4" s="3">
        <v>2003</v>
      </c>
      <c r="AA4" s="3">
        <v>2004</v>
      </c>
      <c r="AB4" s="3">
        <v>2005</v>
      </c>
      <c r="AC4" s="3">
        <v>2006</v>
      </c>
      <c r="AD4" s="3">
        <v>2007</v>
      </c>
      <c r="AE4" s="3">
        <v>2008</v>
      </c>
      <c r="AF4" s="3">
        <v>2009</v>
      </c>
      <c r="AG4" s="3">
        <v>2010</v>
      </c>
      <c r="AH4" s="3">
        <v>2011</v>
      </c>
      <c r="AI4" s="3">
        <v>2012</v>
      </c>
      <c r="AJ4" s="3">
        <v>2013</v>
      </c>
      <c r="AK4" s="3">
        <v>2014</v>
      </c>
      <c r="AL4" s="3">
        <v>2015</v>
      </c>
      <c r="AM4" s="3">
        <v>2016</v>
      </c>
      <c r="AN4" s="3">
        <v>2017</v>
      </c>
      <c r="AO4" s="3">
        <v>2018</v>
      </c>
      <c r="AP4" s="3">
        <v>2019</v>
      </c>
      <c r="AQ4" s="3"/>
      <c r="AR4" s="3"/>
    </row>
    <row r="5" spans="1:46">
      <c r="A5" s="71" t="s">
        <v>37</v>
      </c>
      <c r="B5" s="72">
        <v>641</v>
      </c>
      <c r="C5" s="72">
        <v>595</v>
      </c>
      <c r="D5" s="72">
        <v>611</v>
      </c>
      <c r="E5" s="72">
        <v>582</v>
      </c>
      <c r="F5" s="72">
        <v>574</v>
      </c>
      <c r="G5" s="72">
        <v>572</v>
      </c>
      <c r="H5" s="72">
        <v>600</v>
      </c>
      <c r="I5" s="72">
        <v>568</v>
      </c>
      <c r="J5" s="72">
        <v>569</v>
      </c>
      <c r="K5" s="72">
        <v>627</v>
      </c>
      <c r="L5" s="72">
        <v>626</v>
      </c>
      <c r="M5" s="72">
        <v>657</v>
      </c>
      <c r="N5" s="72">
        <v>624</v>
      </c>
      <c r="O5" s="72">
        <v>582</v>
      </c>
      <c r="P5" s="72">
        <v>633</v>
      </c>
      <c r="Q5" s="72">
        <v>741</v>
      </c>
      <c r="R5" s="72">
        <v>832</v>
      </c>
      <c r="S5" s="72">
        <v>983</v>
      </c>
      <c r="T5" s="72">
        <v>1061</v>
      </c>
      <c r="U5" s="72">
        <v>1127</v>
      </c>
      <c r="V5" s="72">
        <v>1249</v>
      </c>
      <c r="W5" s="72">
        <v>1292</v>
      </c>
      <c r="X5" s="72">
        <v>1398</v>
      </c>
      <c r="Y5" s="72">
        <v>1487</v>
      </c>
      <c r="Z5" s="72">
        <v>1525</v>
      </c>
      <c r="AA5" s="72">
        <v>1478</v>
      </c>
      <c r="AB5" s="72">
        <v>1513</v>
      </c>
      <c r="AC5" s="72">
        <v>1546</v>
      </c>
      <c r="AD5" s="72">
        <v>1399</v>
      </c>
      <c r="AE5" s="72">
        <v>1411</v>
      </c>
      <c r="AF5" s="72">
        <v>1282</v>
      </c>
      <c r="AG5" s="72">
        <v>1318</v>
      </c>
      <c r="AH5" s="72">
        <v>1247</v>
      </c>
      <c r="AI5" s="72">
        <v>1080</v>
      </c>
      <c r="AJ5" s="72">
        <v>1100</v>
      </c>
      <c r="AK5" s="72">
        <v>1152</v>
      </c>
      <c r="AL5" s="72">
        <v>1150</v>
      </c>
      <c r="AM5" s="72">
        <v>1265</v>
      </c>
      <c r="AN5" s="72">
        <v>1235</v>
      </c>
      <c r="AO5" s="72">
        <v>1269</v>
      </c>
      <c r="AP5" s="108">
        <v>1141</v>
      </c>
      <c r="AQ5" s="30"/>
      <c r="AR5" s="71" t="str">
        <f>A5</f>
        <v>Scotland</v>
      </c>
    </row>
    <row r="6" spans="1:46">
      <c r="A6" s="30" t="s">
        <v>46</v>
      </c>
      <c r="B6" s="73">
        <v>23</v>
      </c>
      <c r="C6" s="73">
        <v>15</v>
      </c>
      <c r="D6" s="73">
        <v>18</v>
      </c>
      <c r="E6" s="73">
        <v>24</v>
      </c>
      <c r="F6" s="73">
        <v>16</v>
      </c>
      <c r="G6" s="73">
        <v>17</v>
      </c>
      <c r="H6" s="73">
        <v>25</v>
      </c>
      <c r="I6" s="73">
        <v>21</v>
      </c>
      <c r="J6" s="73">
        <v>12</v>
      </c>
      <c r="K6" s="73">
        <v>18</v>
      </c>
      <c r="L6" s="73">
        <v>16</v>
      </c>
      <c r="M6" s="73">
        <v>25</v>
      </c>
      <c r="N6" s="73">
        <v>23</v>
      </c>
      <c r="O6" s="73">
        <v>28</v>
      </c>
      <c r="P6" s="73">
        <v>30</v>
      </c>
      <c r="Q6" s="73">
        <v>27</v>
      </c>
      <c r="R6" s="73">
        <v>30</v>
      </c>
      <c r="S6" s="73">
        <v>33</v>
      </c>
      <c r="T6" s="73">
        <v>27</v>
      </c>
      <c r="U6" s="73">
        <v>35</v>
      </c>
      <c r="V6" s="73">
        <v>40</v>
      </c>
      <c r="W6" s="73">
        <v>56</v>
      </c>
      <c r="X6" s="73">
        <v>52</v>
      </c>
      <c r="Y6" s="73">
        <v>45</v>
      </c>
      <c r="Z6" s="73">
        <v>36</v>
      </c>
      <c r="AA6" s="73">
        <v>39</v>
      </c>
      <c r="AB6" s="73">
        <v>50</v>
      </c>
      <c r="AC6" s="73">
        <v>38</v>
      </c>
      <c r="AD6" s="73">
        <v>56</v>
      </c>
      <c r="AE6" s="60">
        <v>37</v>
      </c>
      <c r="AF6" s="74">
        <v>52</v>
      </c>
      <c r="AG6" s="75">
        <v>48</v>
      </c>
      <c r="AH6" s="75">
        <v>33</v>
      </c>
      <c r="AI6" s="75">
        <v>38</v>
      </c>
      <c r="AJ6" s="75">
        <v>42</v>
      </c>
      <c r="AK6" s="30">
        <v>51</v>
      </c>
      <c r="AL6" s="30">
        <v>42</v>
      </c>
      <c r="AM6" s="30">
        <v>56</v>
      </c>
      <c r="AN6" s="30">
        <v>39</v>
      </c>
      <c r="AO6" s="102">
        <v>53</v>
      </c>
      <c r="AP6" s="109">
        <v>32</v>
      </c>
      <c r="AQ6" s="30"/>
      <c r="AR6" s="30" t="str">
        <f>A6</f>
        <v>Aberdeen City</v>
      </c>
    </row>
    <row r="7" spans="1:46">
      <c r="A7" s="30" t="s">
        <v>47</v>
      </c>
      <c r="B7" s="73">
        <v>8</v>
      </c>
      <c r="C7" s="73">
        <v>8</v>
      </c>
      <c r="D7" s="73">
        <v>7</v>
      </c>
      <c r="E7" s="73">
        <v>8</v>
      </c>
      <c r="F7" s="73">
        <v>10</v>
      </c>
      <c r="G7" s="73">
        <v>12</v>
      </c>
      <c r="H7" s="73">
        <v>10</v>
      </c>
      <c r="I7" s="73">
        <v>18</v>
      </c>
      <c r="J7" s="73">
        <v>6</v>
      </c>
      <c r="K7" s="73">
        <v>9</v>
      </c>
      <c r="L7" s="73">
        <v>13</v>
      </c>
      <c r="M7" s="73">
        <v>17</v>
      </c>
      <c r="N7" s="73">
        <v>15</v>
      </c>
      <c r="O7" s="73">
        <v>12</v>
      </c>
      <c r="P7" s="73">
        <v>12</v>
      </c>
      <c r="Q7" s="73">
        <v>16</v>
      </c>
      <c r="R7" s="73">
        <v>19</v>
      </c>
      <c r="S7" s="73">
        <v>16</v>
      </c>
      <c r="T7" s="73">
        <v>17</v>
      </c>
      <c r="U7" s="73">
        <v>16</v>
      </c>
      <c r="V7" s="73">
        <v>34</v>
      </c>
      <c r="W7" s="73">
        <v>22</v>
      </c>
      <c r="X7" s="73">
        <v>27</v>
      </c>
      <c r="Y7" s="73">
        <v>23</v>
      </c>
      <c r="Z7" s="73">
        <v>31</v>
      </c>
      <c r="AA7" s="73">
        <v>29</v>
      </c>
      <c r="AB7" s="73">
        <v>27</v>
      </c>
      <c r="AC7" s="73">
        <v>27</v>
      </c>
      <c r="AD7" s="73">
        <v>30</v>
      </c>
      <c r="AE7" s="60">
        <v>33</v>
      </c>
      <c r="AF7" s="60">
        <v>29</v>
      </c>
      <c r="AG7" s="75">
        <v>20</v>
      </c>
      <c r="AH7" s="75">
        <v>22</v>
      </c>
      <c r="AI7" s="75">
        <v>25</v>
      </c>
      <c r="AJ7" s="75">
        <v>23</v>
      </c>
      <c r="AK7" s="30">
        <v>27</v>
      </c>
      <c r="AL7" s="30">
        <v>37</v>
      </c>
      <c r="AM7" s="30">
        <v>30</v>
      </c>
      <c r="AN7" s="30">
        <v>31</v>
      </c>
      <c r="AO7" s="102">
        <v>39</v>
      </c>
      <c r="AP7" s="109">
        <v>30</v>
      </c>
      <c r="AQ7" s="30"/>
      <c r="AR7" s="30" t="str">
        <f t="shared" ref="AR7:AR38" si="0">A7</f>
        <v>Aberdeenshire</v>
      </c>
    </row>
    <row r="8" spans="1:46">
      <c r="A8" s="30" t="s">
        <v>48</v>
      </c>
      <c r="B8" s="73">
        <v>11</v>
      </c>
      <c r="C8" s="73">
        <v>8</v>
      </c>
      <c r="D8" s="73">
        <v>10</v>
      </c>
      <c r="E8" s="73">
        <v>4</v>
      </c>
      <c r="F8" s="73">
        <v>10</v>
      </c>
      <c r="G8" s="73">
        <v>10</v>
      </c>
      <c r="H8" s="73">
        <v>7</v>
      </c>
      <c r="I8" s="73">
        <v>6</v>
      </c>
      <c r="J8" s="73">
        <v>13</v>
      </c>
      <c r="K8" s="73">
        <v>8</v>
      </c>
      <c r="L8" s="73">
        <v>12</v>
      </c>
      <c r="M8" s="73">
        <v>8</v>
      </c>
      <c r="N8" s="73">
        <v>11</v>
      </c>
      <c r="O8" s="73">
        <v>15</v>
      </c>
      <c r="P8" s="73">
        <v>12</v>
      </c>
      <c r="Q8" s="73">
        <v>9</v>
      </c>
      <c r="R8" s="73">
        <v>10</v>
      </c>
      <c r="S8" s="73">
        <v>17</v>
      </c>
      <c r="T8" s="73">
        <v>14</v>
      </c>
      <c r="U8" s="73">
        <v>12</v>
      </c>
      <c r="V8" s="73">
        <v>16</v>
      </c>
      <c r="W8" s="73">
        <v>17</v>
      </c>
      <c r="X8" s="73">
        <v>19</v>
      </c>
      <c r="Y8" s="73">
        <v>25</v>
      </c>
      <c r="Z8" s="73">
        <v>27</v>
      </c>
      <c r="AA8" s="73">
        <v>27</v>
      </c>
      <c r="AB8" s="73">
        <v>29</v>
      </c>
      <c r="AC8" s="73">
        <v>19</v>
      </c>
      <c r="AD8" s="73">
        <v>16</v>
      </c>
      <c r="AE8" s="60">
        <v>20</v>
      </c>
      <c r="AF8" s="60">
        <v>23</v>
      </c>
      <c r="AG8" s="75">
        <v>15</v>
      </c>
      <c r="AH8" s="75">
        <v>22</v>
      </c>
      <c r="AI8" s="75">
        <v>19</v>
      </c>
      <c r="AJ8" s="75">
        <v>20</v>
      </c>
      <c r="AK8" s="30">
        <v>22</v>
      </c>
      <c r="AL8" s="30">
        <v>21</v>
      </c>
      <c r="AM8" s="30">
        <v>23</v>
      </c>
      <c r="AN8" s="30">
        <v>22</v>
      </c>
      <c r="AO8" s="102">
        <v>25</v>
      </c>
      <c r="AP8" s="109">
        <v>25</v>
      </c>
      <c r="AQ8" s="30"/>
      <c r="AR8" s="30" t="str">
        <f t="shared" si="0"/>
        <v>Angus</v>
      </c>
    </row>
    <row r="9" spans="1:46">
      <c r="A9" s="30" t="s">
        <v>80</v>
      </c>
      <c r="B9" s="73">
        <v>10</v>
      </c>
      <c r="C9" s="73">
        <v>11</v>
      </c>
      <c r="D9" s="73">
        <v>11</v>
      </c>
      <c r="E9" s="73">
        <v>5</v>
      </c>
      <c r="F9" s="73">
        <v>15</v>
      </c>
      <c r="G9" s="73">
        <v>9</v>
      </c>
      <c r="H9" s="73">
        <v>9</v>
      </c>
      <c r="I9" s="73">
        <v>9</v>
      </c>
      <c r="J9" s="73">
        <v>13</v>
      </c>
      <c r="K9" s="73">
        <v>8</v>
      </c>
      <c r="L9" s="73">
        <v>10</v>
      </c>
      <c r="M9" s="73">
        <v>12</v>
      </c>
      <c r="N9" s="73">
        <v>14</v>
      </c>
      <c r="O9" s="73">
        <v>10</v>
      </c>
      <c r="P9" s="73">
        <v>14</v>
      </c>
      <c r="Q9" s="73">
        <v>10</v>
      </c>
      <c r="R9" s="73">
        <v>15</v>
      </c>
      <c r="S9" s="73">
        <v>13</v>
      </c>
      <c r="T9" s="73">
        <v>13</v>
      </c>
      <c r="U9" s="73">
        <v>19</v>
      </c>
      <c r="V9" s="73">
        <v>27</v>
      </c>
      <c r="W9" s="73">
        <v>9</v>
      </c>
      <c r="X9" s="73">
        <v>26</v>
      </c>
      <c r="Y9" s="73">
        <v>24</v>
      </c>
      <c r="Z9" s="73">
        <v>28</v>
      </c>
      <c r="AA9" s="73">
        <v>20</v>
      </c>
      <c r="AB9" s="73">
        <v>24</v>
      </c>
      <c r="AC9" s="73">
        <v>27</v>
      </c>
      <c r="AD9" s="73">
        <v>33</v>
      </c>
      <c r="AE9" s="60">
        <v>23</v>
      </c>
      <c r="AF9" s="60">
        <v>23</v>
      </c>
      <c r="AG9" s="75">
        <v>33</v>
      </c>
      <c r="AH9" s="75">
        <v>17</v>
      </c>
      <c r="AI9" s="75">
        <v>19</v>
      </c>
      <c r="AJ9" s="75">
        <v>13</v>
      </c>
      <c r="AK9" s="30">
        <v>21</v>
      </c>
      <c r="AL9" s="30">
        <v>24</v>
      </c>
      <c r="AM9" s="30">
        <v>16</v>
      </c>
      <c r="AN9" s="30">
        <v>32</v>
      </c>
      <c r="AO9" s="102">
        <v>25</v>
      </c>
      <c r="AP9" s="109">
        <v>17</v>
      </c>
      <c r="AQ9" s="30"/>
      <c r="AR9" s="30" t="str">
        <f t="shared" si="0"/>
        <v>Argyll and Bute</v>
      </c>
    </row>
    <row r="10" spans="1:46">
      <c r="A10" s="30" t="s">
        <v>49</v>
      </c>
      <c r="B10" s="73">
        <v>61</v>
      </c>
      <c r="C10" s="73">
        <v>54</v>
      </c>
      <c r="D10" s="73">
        <v>70</v>
      </c>
      <c r="E10" s="73">
        <v>57</v>
      </c>
      <c r="F10" s="73">
        <v>54</v>
      </c>
      <c r="G10" s="73">
        <v>60</v>
      </c>
      <c r="H10" s="73">
        <v>59</v>
      </c>
      <c r="I10" s="73">
        <v>56</v>
      </c>
      <c r="J10" s="73">
        <v>44</v>
      </c>
      <c r="K10" s="73">
        <v>67</v>
      </c>
      <c r="L10" s="73">
        <v>73</v>
      </c>
      <c r="M10" s="73">
        <v>63</v>
      </c>
      <c r="N10" s="73">
        <v>63</v>
      </c>
      <c r="O10" s="73">
        <v>56</v>
      </c>
      <c r="P10" s="73">
        <v>51</v>
      </c>
      <c r="Q10" s="73">
        <v>60</v>
      </c>
      <c r="R10" s="73">
        <v>63</v>
      </c>
      <c r="S10" s="73">
        <v>82</v>
      </c>
      <c r="T10" s="73">
        <v>78</v>
      </c>
      <c r="U10" s="73">
        <v>71</v>
      </c>
      <c r="V10" s="73">
        <v>103</v>
      </c>
      <c r="W10" s="73">
        <v>123</v>
      </c>
      <c r="X10" s="73">
        <v>132</v>
      </c>
      <c r="Y10" s="73">
        <v>116</v>
      </c>
      <c r="Z10" s="73">
        <v>114</v>
      </c>
      <c r="AA10" s="73">
        <v>117</v>
      </c>
      <c r="AB10" s="73">
        <v>139</v>
      </c>
      <c r="AC10" s="73">
        <v>111</v>
      </c>
      <c r="AD10" s="73">
        <v>101</v>
      </c>
      <c r="AE10" s="60">
        <v>102</v>
      </c>
      <c r="AF10" s="60">
        <v>94</v>
      </c>
      <c r="AG10" s="75">
        <v>103</v>
      </c>
      <c r="AH10" s="75">
        <v>85</v>
      </c>
      <c r="AI10" s="75">
        <v>67</v>
      </c>
      <c r="AJ10" s="75">
        <v>86</v>
      </c>
      <c r="AK10" s="30">
        <v>86</v>
      </c>
      <c r="AL10" s="30">
        <v>76</v>
      </c>
      <c r="AM10" s="30">
        <v>88</v>
      </c>
      <c r="AN10" s="30">
        <v>102</v>
      </c>
      <c r="AO10" s="102">
        <v>99</v>
      </c>
      <c r="AP10" s="109">
        <v>80</v>
      </c>
      <c r="AQ10" s="30"/>
      <c r="AR10" s="30" t="str">
        <f>A10</f>
        <v>City of Edinburgh</v>
      </c>
    </row>
    <row r="11" spans="1:46">
      <c r="A11" s="30" t="s">
        <v>50</v>
      </c>
      <c r="B11" s="73">
        <v>5</v>
      </c>
      <c r="C11" s="73">
        <v>8</v>
      </c>
      <c r="D11" s="73">
        <v>2</v>
      </c>
      <c r="E11" s="73">
        <v>3</v>
      </c>
      <c r="F11" s="73">
        <v>7</v>
      </c>
      <c r="G11" s="73">
        <v>3</v>
      </c>
      <c r="H11" s="73">
        <v>1</v>
      </c>
      <c r="I11" s="73">
        <v>2</v>
      </c>
      <c r="J11" s="73">
        <v>2</v>
      </c>
      <c r="K11" s="73">
        <v>6</v>
      </c>
      <c r="L11" s="73">
        <v>4</v>
      </c>
      <c r="M11" s="73">
        <v>7</v>
      </c>
      <c r="N11" s="73">
        <v>5</v>
      </c>
      <c r="O11" s="73">
        <v>11</v>
      </c>
      <c r="P11" s="73">
        <v>6</v>
      </c>
      <c r="Q11" s="73">
        <v>4</v>
      </c>
      <c r="R11" s="73">
        <v>8</v>
      </c>
      <c r="S11" s="73">
        <v>8</v>
      </c>
      <c r="T11" s="73">
        <v>7</v>
      </c>
      <c r="U11" s="73">
        <v>12</v>
      </c>
      <c r="V11" s="73">
        <v>17</v>
      </c>
      <c r="W11" s="73">
        <v>9</v>
      </c>
      <c r="X11" s="73">
        <v>10</v>
      </c>
      <c r="Y11" s="73">
        <v>11</v>
      </c>
      <c r="Z11" s="73">
        <v>9</v>
      </c>
      <c r="AA11" s="73">
        <v>13</v>
      </c>
      <c r="AB11" s="73">
        <v>10</v>
      </c>
      <c r="AC11" s="73">
        <v>15</v>
      </c>
      <c r="AD11" s="73">
        <v>13</v>
      </c>
      <c r="AE11" s="60">
        <v>16</v>
      </c>
      <c r="AF11" s="60">
        <v>13</v>
      </c>
      <c r="AG11" s="75">
        <v>5</v>
      </c>
      <c r="AH11" s="75">
        <v>12</v>
      </c>
      <c r="AI11" s="75">
        <v>7</v>
      </c>
      <c r="AJ11" s="75">
        <v>19</v>
      </c>
      <c r="AK11" s="30">
        <v>6</v>
      </c>
      <c r="AL11" s="30">
        <v>14</v>
      </c>
      <c r="AM11" s="30">
        <v>11</v>
      </c>
      <c r="AN11" s="30">
        <v>6</v>
      </c>
      <c r="AO11" s="102">
        <v>10</v>
      </c>
      <c r="AP11" s="109">
        <v>19</v>
      </c>
      <c r="AQ11" s="30"/>
      <c r="AR11" s="30" t="str">
        <f t="shared" si="0"/>
        <v>Clackmannanshire</v>
      </c>
    </row>
    <row r="12" spans="1:46">
      <c r="A12" s="116" t="s">
        <v>34</v>
      </c>
      <c r="B12" s="73">
        <v>11</v>
      </c>
      <c r="C12" s="73">
        <v>11</v>
      </c>
      <c r="D12" s="73">
        <v>6</v>
      </c>
      <c r="E12" s="73">
        <v>10</v>
      </c>
      <c r="F12" s="73">
        <v>11</v>
      </c>
      <c r="G12" s="73">
        <v>17</v>
      </c>
      <c r="H12" s="73">
        <v>12</v>
      </c>
      <c r="I12" s="73">
        <v>8</v>
      </c>
      <c r="J12" s="73">
        <v>16</v>
      </c>
      <c r="K12" s="73">
        <v>8</v>
      </c>
      <c r="L12" s="73">
        <v>14</v>
      </c>
      <c r="M12" s="73">
        <v>7</v>
      </c>
      <c r="N12" s="73">
        <v>13</v>
      </c>
      <c r="O12" s="73">
        <v>12</v>
      </c>
      <c r="P12" s="73">
        <v>11</v>
      </c>
      <c r="Q12" s="73">
        <v>14</v>
      </c>
      <c r="R12" s="73">
        <v>14</v>
      </c>
      <c r="S12" s="73">
        <v>15</v>
      </c>
      <c r="T12" s="73">
        <v>15</v>
      </c>
      <c r="U12" s="73">
        <v>19</v>
      </c>
      <c r="V12" s="73">
        <v>16</v>
      </c>
      <c r="W12" s="73">
        <v>20</v>
      </c>
      <c r="X12" s="73">
        <v>23</v>
      </c>
      <c r="Y12" s="73">
        <v>25</v>
      </c>
      <c r="Z12" s="73">
        <v>31</v>
      </c>
      <c r="AA12" s="73">
        <v>26</v>
      </c>
      <c r="AB12" s="73">
        <v>31</v>
      </c>
      <c r="AC12" s="73">
        <v>33</v>
      </c>
      <c r="AD12" s="73">
        <v>28</v>
      </c>
      <c r="AE12" s="60">
        <v>26</v>
      </c>
      <c r="AF12" s="60">
        <v>36</v>
      </c>
      <c r="AG12" s="75">
        <v>34</v>
      </c>
      <c r="AH12" s="75">
        <v>19</v>
      </c>
      <c r="AI12" s="75">
        <v>14</v>
      </c>
      <c r="AJ12" s="75">
        <v>22</v>
      </c>
      <c r="AK12" s="30">
        <v>18</v>
      </c>
      <c r="AL12" s="30">
        <v>26</v>
      </c>
      <c r="AM12" s="30">
        <v>27</v>
      </c>
      <c r="AN12" s="30">
        <v>19</v>
      </c>
      <c r="AO12" s="102">
        <v>29</v>
      </c>
      <c r="AP12" s="109">
        <v>25</v>
      </c>
      <c r="AQ12" s="30"/>
      <c r="AR12" s="30" t="str">
        <f t="shared" si="0"/>
        <v>Dumfries and Galloway</v>
      </c>
    </row>
    <row r="13" spans="1:46">
      <c r="A13" s="30" t="s">
        <v>51</v>
      </c>
      <c r="B13" s="73">
        <v>21</v>
      </c>
      <c r="C13" s="73">
        <v>12</v>
      </c>
      <c r="D13" s="73">
        <v>17</v>
      </c>
      <c r="E13" s="73">
        <v>15</v>
      </c>
      <c r="F13" s="73">
        <v>18</v>
      </c>
      <c r="G13" s="73">
        <v>18</v>
      </c>
      <c r="H13" s="73">
        <v>19</v>
      </c>
      <c r="I13" s="73">
        <v>11</v>
      </c>
      <c r="J13" s="73">
        <v>18</v>
      </c>
      <c r="K13" s="73">
        <v>14</v>
      </c>
      <c r="L13" s="73">
        <v>20</v>
      </c>
      <c r="M13" s="73">
        <v>22</v>
      </c>
      <c r="N13" s="73">
        <v>20</v>
      </c>
      <c r="O13" s="73">
        <v>24</v>
      </c>
      <c r="P13" s="73">
        <v>26</v>
      </c>
      <c r="Q13" s="73">
        <v>21</v>
      </c>
      <c r="R13" s="73">
        <v>27</v>
      </c>
      <c r="S13" s="73">
        <v>30</v>
      </c>
      <c r="T13" s="73">
        <v>26</v>
      </c>
      <c r="U13" s="73">
        <v>30</v>
      </c>
      <c r="V13" s="73">
        <v>42</v>
      </c>
      <c r="W13" s="73">
        <v>39</v>
      </c>
      <c r="X13" s="73">
        <v>48</v>
      </c>
      <c r="Y13" s="73">
        <v>50</v>
      </c>
      <c r="Z13" s="73">
        <v>64</v>
      </c>
      <c r="AA13" s="73">
        <v>68</v>
      </c>
      <c r="AB13" s="73">
        <v>54</v>
      </c>
      <c r="AC13" s="73">
        <v>51</v>
      </c>
      <c r="AD13" s="73">
        <v>45</v>
      </c>
      <c r="AE13" s="60">
        <v>66</v>
      </c>
      <c r="AF13" s="60">
        <v>51</v>
      </c>
      <c r="AG13" s="75">
        <v>47</v>
      </c>
      <c r="AH13" s="75">
        <v>47</v>
      </c>
      <c r="AI13" s="75">
        <v>36</v>
      </c>
      <c r="AJ13" s="75">
        <v>29</v>
      </c>
      <c r="AK13" s="30">
        <v>42</v>
      </c>
      <c r="AL13" s="30">
        <v>50</v>
      </c>
      <c r="AM13" s="30">
        <v>34</v>
      </c>
      <c r="AN13" s="30">
        <v>37</v>
      </c>
      <c r="AO13" s="102">
        <v>41</v>
      </c>
      <c r="AP13" s="109">
        <v>32</v>
      </c>
      <c r="AQ13" s="30"/>
      <c r="AR13" s="30" t="str">
        <f t="shared" si="0"/>
        <v>Dundee City</v>
      </c>
    </row>
    <row r="14" spans="1:46">
      <c r="A14" s="30" t="s">
        <v>52</v>
      </c>
      <c r="B14" s="73">
        <v>9</v>
      </c>
      <c r="C14" s="73">
        <v>11</v>
      </c>
      <c r="D14" s="73">
        <v>19</v>
      </c>
      <c r="E14" s="73">
        <v>10</v>
      </c>
      <c r="F14" s="73">
        <v>14</v>
      </c>
      <c r="G14" s="73">
        <v>10</v>
      </c>
      <c r="H14" s="73">
        <v>5</v>
      </c>
      <c r="I14" s="73">
        <v>12</v>
      </c>
      <c r="J14" s="73">
        <v>9</v>
      </c>
      <c r="K14" s="73">
        <v>10</v>
      </c>
      <c r="L14" s="73">
        <v>7</v>
      </c>
      <c r="M14" s="73">
        <v>21</v>
      </c>
      <c r="N14" s="73">
        <v>9</v>
      </c>
      <c r="O14" s="73">
        <v>14</v>
      </c>
      <c r="P14" s="73">
        <v>5</v>
      </c>
      <c r="Q14" s="73">
        <v>17</v>
      </c>
      <c r="R14" s="73">
        <v>19</v>
      </c>
      <c r="S14" s="73">
        <v>18</v>
      </c>
      <c r="T14" s="73">
        <v>22</v>
      </c>
      <c r="U14" s="73">
        <v>19</v>
      </c>
      <c r="V14" s="73">
        <v>27</v>
      </c>
      <c r="W14" s="73">
        <v>38</v>
      </c>
      <c r="X14" s="73">
        <v>30</v>
      </c>
      <c r="Y14" s="73">
        <v>29</v>
      </c>
      <c r="Z14" s="73">
        <v>30</v>
      </c>
      <c r="AA14" s="73">
        <v>22</v>
      </c>
      <c r="AB14" s="73">
        <v>29</v>
      </c>
      <c r="AC14" s="73">
        <v>34</v>
      </c>
      <c r="AD14" s="73">
        <v>39</v>
      </c>
      <c r="AE14" s="60">
        <v>30</v>
      </c>
      <c r="AF14" s="60">
        <v>31</v>
      </c>
      <c r="AG14" s="75">
        <v>32</v>
      </c>
      <c r="AH14" s="75">
        <v>29</v>
      </c>
      <c r="AI14" s="75">
        <v>23</v>
      </c>
      <c r="AJ14" s="75">
        <v>34</v>
      </c>
      <c r="AK14" s="30">
        <v>30</v>
      </c>
      <c r="AL14" s="30">
        <v>20</v>
      </c>
      <c r="AM14" s="30">
        <v>33</v>
      </c>
      <c r="AN14" s="30">
        <v>21</v>
      </c>
      <c r="AO14" s="102">
        <v>30</v>
      </c>
      <c r="AP14" s="109">
        <v>35</v>
      </c>
      <c r="AQ14" s="30"/>
      <c r="AR14" s="30" t="str">
        <f t="shared" si="0"/>
        <v>East Ayrshire</v>
      </c>
    </row>
    <row r="15" spans="1:46">
      <c r="A15" s="30" t="s">
        <v>53</v>
      </c>
      <c r="B15" s="73">
        <v>8</v>
      </c>
      <c r="C15" s="73">
        <v>12</v>
      </c>
      <c r="D15" s="73">
        <v>14</v>
      </c>
      <c r="E15" s="73">
        <v>11</v>
      </c>
      <c r="F15" s="73">
        <v>6</v>
      </c>
      <c r="G15" s="73">
        <v>5</v>
      </c>
      <c r="H15" s="73">
        <v>5</v>
      </c>
      <c r="I15" s="73">
        <v>12</v>
      </c>
      <c r="J15" s="73">
        <v>7</v>
      </c>
      <c r="K15" s="73">
        <v>10</v>
      </c>
      <c r="L15" s="73">
        <v>9</v>
      </c>
      <c r="M15" s="73">
        <v>8</v>
      </c>
      <c r="N15" s="73">
        <v>7</v>
      </c>
      <c r="O15" s="73">
        <v>9</v>
      </c>
      <c r="P15" s="73">
        <v>9</v>
      </c>
      <c r="Q15" s="73">
        <v>7</v>
      </c>
      <c r="R15" s="73">
        <v>15</v>
      </c>
      <c r="S15" s="73">
        <v>21</v>
      </c>
      <c r="T15" s="73">
        <v>14</v>
      </c>
      <c r="U15" s="73">
        <v>20</v>
      </c>
      <c r="V15" s="73">
        <v>12</v>
      </c>
      <c r="W15" s="73">
        <v>13</v>
      </c>
      <c r="X15" s="73">
        <v>21</v>
      </c>
      <c r="Y15" s="73">
        <v>20</v>
      </c>
      <c r="Z15" s="73">
        <v>21</v>
      </c>
      <c r="AA15" s="73">
        <v>21</v>
      </c>
      <c r="AB15" s="73">
        <v>22</v>
      </c>
      <c r="AC15" s="73">
        <v>23</v>
      </c>
      <c r="AD15" s="73">
        <v>21</v>
      </c>
      <c r="AE15" s="60">
        <v>23</v>
      </c>
      <c r="AF15" s="60">
        <v>21</v>
      </c>
      <c r="AG15" s="75">
        <v>16</v>
      </c>
      <c r="AH15" s="75">
        <v>29</v>
      </c>
      <c r="AI15" s="75">
        <v>12</v>
      </c>
      <c r="AJ15" s="75">
        <v>11</v>
      </c>
      <c r="AK15" s="30">
        <v>13</v>
      </c>
      <c r="AL15" s="30">
        <v>13</v>
      </c>
      <c r="AM15" s="30">
        <v>12</v>
      </c>
      <c r="AN15" s="30">
        <v>24</v>
      </c>
      <c r="AO15" s="102">
        <v>15</v>
      </c>
      <c r="AP15" s="109">
        <v>21</v>
      </c>
      <c r="AQ15" s="30"/>
      <c r="AR15" s="30" t="str">
        <f t="shared" si="0"/>
        <v>East Dunbartonshire</v>
      </c>
    </row>
    <row r="16" spans="1:46">
      <c r="A16" s="30" t="s">
        <v>54</v>
      </c>
      <c r="B16" s="73">
        <v>5</v>
      </c>
      <c r="C16" s="73">
        <v>8</v>
      </c>
      <c r="D16" s="73">
        <v>8</v>
      </c>
      <c r="E16" s="73">
        <v>6</v>
      </c>
      <c r="F16" s="73">
        <v>5</v>
      </c>
      <c r="G16" s="73">
        <v>6</v>
      </c>
      <c r="H16" s="73">
        <v>6</v>
      </c>
      <c r="I16" s="73">
        <v>5</v>
      </c>
      <c r="J16" s="73">
        <v>5</v>
      </c>
      <c r="K16" s="73">
        <v>6</v>
      </c>
      <c r="L16" s="73">
        <v>10</v>
      </c>
      <c r="M16" s="73">
        <v>0</v>
      </c>
      <c r="N16" s="73">
        <v>13</v>
      </c>
      <c r="O16" s="73">
        <v>8</v>
      </c>
      <c r="P16" s="73">
        <v>5</v>
      </c>
      <c r="Q16" s="73">
        <v>13</v>
      </c>
      <c r="R16" s="73">
        <v>6</v>
      </c>
      <c r="S16" s="73">
        <v>9</v>
      </c>
      <c r="T16" s="73">
        <v>8</v>
      </c>
      <c r="U16" s="73">
        <v>12</v>
      </c>
      <c r="V16" s="73">
        <v>13</v>
      </c>
      <c r="W16" s="73">
        <v>16</v>
      </c>
      <c r="X16" s="73">
        <v>15</v>
      </c>
      <c r="Y16" s="73">
        <v>20</v>
      </c>
      <c r="Z16" s="73">
        <v>25</v>
      </c>
      <c r="AA16" s="73">
        <v>13</v>
      </c>
      <c r="AB16" s="73">
        <v>22</v>
      </c>
      <c r="AC16" s="73">
        <v>15</v>
      </c>
      <c r="AD16" s="73">
        <v>19</v>
      </c>
      <c r="AE16" s="60">
        <v>18</v>
      </c>
      <c r="AF16" s="60">
        <v>17</v>
      </c>
      <c r="AG16" s="75">
        <v>13</v>
      </c>
      <c r="AH16" s="75">
        <v>14</v>
      </c>
      <c r="AI16" s="75">
        <v>13</v>
      </c>
      <c r="AJ16" s="75">
        <v>14</v>
      </c>
      <c r="AK16" s="30">
        <v>20</v>
      </c>
      <c r="AL16" s="30">
        <v>14</v>
      </c>
      <c r="AM16" s="30">
        <v>14</v>
      </c>
      <c r="AN16" s="30">
        <v>18</v>
      </c>
      <c r="AO16" s="102">
        <v>16</v>
      </c>
      <c r="AP16" s="109">
        <v>20</v>
      </c>
      <c r="AQ16" s="30"/>
      <c r="AR16" s="30" t="str">
        <f t="shared" si="0"/>
        <v>East Lothian</v>
      </c>
    </row>
    <row r="17" spans="1:44">
      <c r="A17" s="30" t="s">
        <v>55</v>
      </c>
      <c r="B17" s="73">
        <v>9</v>
      </c>
      <c r="C17" s="73">
        <v>7</v>
      </c>
      <c r="D17" s="73">
        <v>5</v>
      </c>
      <c r="E17" s="73">
        <v>8</v>
      </c>
      <c r="F17" s="73">
        <v>5</v>
      </c>
      <c r="G17" s="73">
        <v>8</v>
      </c>
      <c r="H17" s="73">
        <v>5</v>
      </c>
      <c r="I17" s="73">
        <v>8</v>
      </c>
      <c r="J17" s="73">
        <v>8</v>
      </c>
      <c r="K17" s="73">
        <v>5</v>
      </c>
      <c r="L17" s="73">
        <v>6</v>
      </c>
      <c r="M17" s="73">
        <v>7</v>
      </c>
      <c r="N17" s="73">
        <v>7</v>
      </c>
      <c r="O17" s="73">
        <v>6</v>
      </c>
      <c r="P17" s="73">
        <v>8</v>
      </c>
      <c r="Q17" s="73">
        <v>8</v>
      </c>
      <c r="R17" s="73">
        <v>9</v>
      </c>
      <c r="S17" s="73">
        <v>10</v>
      </c>
      <c r="T17" s="73">
        <v>18</v>
      </c>
      <c r="U17" s="73">
        <v>15</v>
      </c>
      <c r="V17" s="73">
        <v>10</v>
      </c>
      <c r="W17" s="73">
        <v>21</v>
      </c>
      <c r="X17" s="73">
        <v>17</v>
      </c>
      <c r="Y17" s="73">
        <v>21</v>
      </c>
      <c r="Z17" s="73">
        <v>21</v>
      </c>
      <c r="AA17" s="73">
        <v>16</v>
      </c>
      <c r="AB17" s="73">
        <v>21</v>
      </c>
      <c r="AC17" s="73">
        <v>22</v>
      </c>
      <c r="AD17" s="73">
        <v>19</v>
      </c>
      <c r="AE17" s="60">
        <v>13</v>
      </c>
      <c r="AF17" s="60">
        <v>15</v>
      </c>
      <c r="AG17" s="75">
        <v>11</v>
      </c>
      <c r="AH17" s="75">
        <v>11</v>
      </c>
      <c r="AI17" s="75">
        <v>12</v>
      </c>
      <c r="AJ17" s="75">
        <v>15</v>
      </c>
      <c r="AK17" s="30">
        <v>14</v>
      </c>
      <c r="AL17" s="30">
        <v>11</v>
      </c>
      <c r="AM17" s="30">
        <v>16</v>
      </c>
      <c r="AN17" s="30">
        <v>10</v>
      </c>
      <c r="AO17" s="102">
        <v>13</v>
      </c>
      <c r="AP17" s="109">
        <v>15</v>
      </c>
      <c r="AQ17" s="30"/>
      <c r="AR17" s="30" t="str">
        <f t="shared" si="0"/>
        <v>East Renfrewshire</v>
      </c>
    </row>
    <row r="18" spans="1:44">
      <c r="A18" s="30" t="s">
        <v>56</v>
      </c>
      <c r="B18" s="73">
        <v>14</v>
      </c>
      <c r="C18" s="73">
        <v>10</v>
      </c>
      <c r="D18" s="73">
        <v>14</v>
      </c>
      <c r="E18" s="73">
        <v>14</v>
      </c>
      <c r="F18" s="73">
        <v>15</v>
      </c>
      <c r="G18" s="73">
        <v>12</v>
      </c>
      <c r="H18" s="73">
        <v>11</v>
      </c>
      <c r="I18" s="73">
        <v>10</v>
      </c>
      <c r="J18" s="73">
        <v>13</v>
      </c>
      <c r="K18" s="73">
        <v>10</v>
      </c>
      <c r="L18" s="73">
        <v>9</v>
      </c>
      <c r="M18" s="73">
        <v>17</v>
      </c>
      <c r="N18" s="73">
        <v>11</v>
      </c>
      <c r="O18" s="73">
        <v>19</v>
      </c>
      <c r="P18" s="73">
        <v>18</v>
      </c>
      <c r="Q18" s="73">
        <v>16</v>
      </c>
      <c r="R18" s="73">
        <v>7</v>
      </c>
      <c r="S18" s="73">
        <v>10</v>
      </c>
      <c r="T18" s="73">
        <v>20</v>
      </c>
      <c r="U18" s="73">
        <v>21</v>
      </c>
      <c r="V18" s="73">
        <v>25</v>
      </c>
      <c r="W18" s="73">
        <v>31</v>
      </c>
      <c r="X18" s="73">
        <v>38</v>
      </c>
      <c r="Y18" s="73">
        <v>33</v>
      </c>
      <c r="Z18" s="73">
        <v>33</v>
      </c>
      <c r="AA18" s="73">
        <v>37</v>
      </c>
      <c r="AB18" s="73">
        <v>31</v>
      </c>
      <c r="AC18" s="73">
        <v>29</v>
      </c>
      <c r="AD18" s="73">
        <v>37</v>
      </c>
      <c r="AE18" s="60">
        <v>28</v>
      </c>
      <c r="AF18" s="60">
        <v>37</v>
      </c>
      <c r="AG18" s="75">
        <v>34</v>
      </c>
      <c r="AH18" s="75">
        <v>35</v>
      </c>
      <c r="AI18" s="75">
        <v>18</v>
      </c>
      <c r="AJ18" s="75">
        <v>29</v>
      </c>
      <c r="AK18" s="30">
        <v>32</v>
      </c>
      <c r="AL18" s="30">
        <v>27</v>
      </c>
      <c r="AM18" s="30">
        <v>35</v>
      </c>
      <c r="AN18" s="30">
        <v>22</v>
      </c>
      <c r="AO18" s="102">
        <v>38</v>
      </c>
      <c r="AP18" s="109">
        <v>26</v>
      </c>
      <c r="AQ18" s="30"/>
      <c r="AR18" s="30" t="str">
        <f t="shared" si="0"/>
        <v>Falkirk</v>
      </c>
    </row>
    <row r="19" spans="1:44">
      <c r="A19" s="30" t="s">
        <v>33</v>
      </c>
      <c r="B19" s="73">
        <v>29</v>
      </c>
      <c r="C19" s="73">
        <v>18</v>
      </c>
      <c r="D19" s="73">
        <v>32</v>
      </c>
      <c r="E19" s="73">
        <v>31</v>
      </c>
      <c r="F19" s="73">
        <v>26</v>
      </c>
      <c r="G19" s="73">
        <v>25</v>
      </c>
      <c r="H19" s="73">
        <v>25</v>
      </c>
      <c r="I19" s="73">
        <v>17</v>
      </c>
      <c r="J19" s="73">
        <v>31</v>
      </c>
      <c r="K19" s="73">
        <v>20</v>
      </c>
      <c r="L19" s="73">
        <v>32</v>
      </c>
      <c r="M19" s="73">
        <v>32</v>
      </c>
      <c r="N19" s="73">
        <v>27</v>
      </c>
      <c r="O19" s="73">
        <v>20</v>
      </c>
      <c r="P19" s="73">
        <v>36</v>
      </c>
      <c r="Q19" s="73">
        <v>33</v>
      </c>
      <c r="R19" s="73">
        <v>40</v>
      </c>
      <c r="S19" s="73">
        <v>41</v>
      </c>
      <c r="T19" s="73">
        <v>28</v>
      </c>
      <c r="U19" s="73">
        <v>51</v>
      </c>
      <c r="V19" s="73">
        <v>55</v>
      </c>
      <c r="W19" s="73">
        <v>75</v>
      </c>
      <c r="X19" s="73">
        <v>57</v>
      </c>
      <c r="Y19" s="73">
        <v>75</v>
      </c>
      <c r="Z19" s="73">
        <v>63</v>
      </c>
      <c r="AA19" s="73">
        <v>61</v>
      </c>
      <c r="AB19" s="73">
        <v>76</v>
      </c>
      <c r="AC19" s="73">
        <v>80</v>
      </c>
      <c r="AD19" s="73">
        <v>79</v>
      </c>
      <c r="AE19" s="60">
        <v>74</v>
      </c>
      <c r="AF19" s="60">
        <v>83</v>
      </c>
      <c r="AG19" s="75">
        <v>82</v>
      </c>
      <c r="AH19" s="75">
        <v>92</v>
      </c>
      <c r="AI19" s="75">
        <v>64</v>
      </c>
      <c r="AJ19" s="75">
        <v>66</v>
      </c>
      <c r="AK19" s="30">
        <v>50</v>
      </c>
      <c r="AL19" s="30">
        <v>62</v>
      </c>
      <c r="AM19" s="30">
        <v>74</v>
      </c>
      <c r="AN19" s="30">
        <v>98</v>
      </c>
      <c r="AO19" s="102">
        <v>66</v>
      </c>
      <c r="AP19" s="109">
        <v>77</v>
      </c>
      <c r="AQ19" s="30"/>
      <c r="AR19" s="30" t="str">
        <f t="shared" si="0"/>
        <v>Fife</v>
      </c>
    </row>
    <row r="20" spans="1:44">
      <c r="A20" s="30" t="s">
        <v>57</v>
      </c>
      <c r="B20" s="73">
        <v>187</v>
      </c>
      <c r="C20" s="73">
        <v>184</v>
      </c>
      <c r="D20" s="73">
        <v>162</v>
      </c>
      <c r="E20" s="73">
        <v>159</v>
      </c>
      <c r="F20" s="73">
        <v>141</v>
      </c>
      <c r="G20" s="73">
        <v>163</v>
      </c>
      <c r="H20" s="73">
        <v>151</v>
      </c>
      <c r="I20" s="73">
        <v>166</v>
      </c>
      <c r="J20" s="73">
        <v>152</v>
      </c>
      <c r="K20" s="73">
        <v>145</v>
      </c>
      <c r="L20" s="73">
        <v>170</v>
      </c>
      <c r="M20" s="73">
        <v>159</v>
      </c>
      <c r="N20" s="73">
        <v>110</v>
      </c>
      <c r="O20" s="73">
        <v>104</v>
      </c>
      <c r="P20" s="73">
        <v>132</v>
      </c>
      <c r="Q20" s="73">
        <v>170</v>
      </c>
      <c r="R20" s="73">
        <v>198</v>
      </c>
      <c r="S20" s="73">
        <v>257</v>
      </c>
      <c r="T20" s="73">
        <v>240</v>
      </c>
      <c r="U20" s="73">
        <v>263</v>
      </c>
      <c r="V20" s="73">
        <v>304</v>
      </c>
      <c r="W20" s="73">
        <v>280</v>
      </c>
      <c r="X20" s="73">
        <v>318</v>
      </c>
      <c r="Y20" s="73">
        <v>319</v>
      </c>
      <c r="Z20" s="73">
        <v>331</v>
      </c>
      <c r="AA20" s="73">
        <v>308</v>
      </c>
      <c r="AB20" s="73">
        <v>291</v>
      </c>
      <c r="AC20" s="73">
        <v>345</v>
      </c>
      <c r="AD20" s="73">
        <v>278</v>
      </c>
      <c r="AE20" s="60">
        <v>266</v>
      </c>
      <c r="AF20" s="60">
        <v>197</v>
      </c>
      <c r="AG20" s="75">
        <v>215</v>
      </c>
      <c r="AH20" s="75">
        <v>236</v>
      </c>
      <c r="AI20" s="75">
        <v>192</v>
      </c>
      <c r="AJ20" s="75">
        <v>189</v>
      </c>
      <c r="AK20" s="30">
        <v>182</v>
      </c>
      <c r="AL20" s="30">
        <v>186</v>
      </c>
      <c r="AM20" s="30">
        <v>208</v>
      </c>
      <c r="AN20" s="30">
        <v>206</v>
      </c>
      <c r="AO20" s="102">
        <v>160</v>
      </c>
      <c r="AP20" s="109">
        <v>165</v>
      </c>
      <c r="AQ20" s="30"/>
      <c r="AR20" s="30" t="str">
        <f t="shared" si="0"/>
        <v>Glasgow City</v>
      </c>
    </row>
    <row r="21" spans="1:44">
      <c r="A21" s="30" t="s">
        <v>29</v>
      </c>
      <c r="B21" s="73">
        <v>13</v>
      </c>
      <c r="C21" s="73">
        <v>21</v>
      </c>
      <c r="D21" s="73">
        <v>18</v>
      </c>
      <c r="E21" s="73">
        <v>27</v>
      </c>
      <c r="F21" s="73">
        <v>28</v>
      </c>
      <c r="G21" s="73">
        <v>29</v>
      </c>
      <c r="H21" s="73">
        <v>25</v>
      </c>
      <c r="I21" s="73">
        <v>18</v>
      </c>
      <c r="J21" s="73">
        <v>20</v>
      </c>
      <c r="K21" s="73">
        <v>32</v>
      </c>
      <c r="L21" s="73">
        <v>21</v>
      </c>
      <c r="M21" s="73">
        <v>14</v>
      </c>
      <c r="N21" s="73">
        <v>30</v>
      </c>
      <c r="O21" s="73">
        <v>26</v>
      </c>
      <c r="P21" s="73">
        <v>24</v>
      </c>
      <c r="Q21" s="73">
        <v>45</v>
      </c>
      <c r="R21" s="73">
        <v>44</v>
      </c>
      <c r="S21" s="73">
        <v>35</v>
      </c>
      <c r="T21" s="73">
        <v>45</v>
      </c>
      <c r="U21" s="73">
        <v>40</v>
      </c>
      <c r="V21" s="73">
        <v>46</v>
      </c>
      <c r="W21" s="73">
        <v>63</v>
      </c>
      <c r="X21" s="73">
        <v>52</v>
      </c>
      <c r="Y21" s="73">
        <v>66</v>
      </c>
      <c r="Z21" s="73">
        <v>58</v>
      </c>
      <c r="AA21" s="73">
        <v>59</v>
      </c>
      <c r="AB21" s="73">
        <v>62</v>
      </c>
      <c r="AC21" s="73">
        <v>79</v>
      </c>
      <c r="AD21" s="73">
        <v>66</v>
      </c>
      <c r="AE21" s="60">
        <v>66</v>
      </c>
      <c r="AF21" s="60">
        <v>63</v>
      </c>
      <c r="AG21" s="75">
        <v>68</v>
      </c>
      <c r="AH21" s="75">
        <v>53</v>
      </c>
      <c r="AI21" s="75">
        <v>49</v>
      </c>
      <c r="AJ21" s="75">
        <v>54</v>
      </c>
      <c r="AK21" s="30">
        <v>44</v>
      </c>
      <c r="AL21" s="30">
        <v>51</v>
      </c>
      <c r="AM21" s="30">
        <v>71</v>
      </c>
      <c r="AN21" s="30">
        <v>60</v>
      </c>
      <c r="AO21" s="102">
        <v>58</v>
      </c>
      <c r="AP21" s="109">
        <v>56</v>
      </c>
      <c r="AQ21" s="30"/>
      <c r="AR21" s="30" t="str">
        <f t="shared" si="0"/>
        <v>Highland</v>
      </c>
    </row>
    <row r="22" spans="1:44">
      <c r="A22" s="30" t="s">
        <v>58</v>
      </c>
      <c r="B22" s="73">
        <v>21</v>
      </c>
      <c r="C22" s="73">
        <v>13</v>
      </c>
      <c r="D22" s="73">
        <v>21</v>
      </c>
      <c r="E22" s="73">
        <v>19</v>
      </c>
      <c r="F22" s="73">
        <v>16</v>
      </c>
      <c r="G22" s="73">
        <v>15</v>
      </c>
      <c r="H22" s="73">
        <v>19</v>
      </c>
      <c r="I22" s="73">
        <v>9</v>
      </c>
      <c r="J22" s="73">
        <v>13</v>
      </c>
      <c r="K22" s="73">
        <v>15</v>
      </c>
      <c r="L22" s="73">
        <v>10</v>
      </c>
      <c r="M22" s="73">
        <v>26</v>
      </c>
      <c r="N22" s="73">
        <v>15</v>
      </c>
      <c r="O22" s="73">
        <v>14</v>
      </c>
      <c r="P22" s="73">
        <v>14</v>
      </c>
      <c r="Q22" s="73">
        <v>29</v>
      </c>
      <c r="R22" s="73">
        <v>30</v>
      </c>
      <c r="S22" s="73">
        <v>36</v>
      </c>
      <c r="T22" s="73">
        <v>33</v>
      </c>
      <c r="U22" s="73">
        <v>45</v>
      </c>
      <c r="V22" s="73">
        <v>41</v>
      </c>
      <c r="W22" s="73">
        <v>30</v>
      </c>
      <c r="X22" s="73">
        <v>55</v>
      </c>
      <c r="Y22" s="73">
        <v>51</v>
      </c>
      <c r="Z22" s="73">
        <v>43</v>
      </c>
      <c r="AA22" s="73">
        <v>34</v>
      </c>
      <c r="AB22" s="73">
        <v>31</v>
      </c>
      <c r="AC22" s="73">
        <v>42</v>
      </c>
      <c r="AD22" s="73">
        <v>39</v>
      </c>
      <c r="AE22" s="60">
        <v>42</v>
      </c>
      <c r="AF22" s="60">
        <v>32</v>
      </c>
      <c r="AG22" s="75">
        <v>38</v>
      </c>
      <c r="AH22" s="75">
        <v>31</v>
      </c>
      <c r="AI22" s="75">
        <v>23</v>
      </c>
      <c r="AJ22" s="75">
        <v>19</v>
      </c>
      <c r="AK22" s="30">
        <v>30</v>
      </c>
      <c r="AL22" s="30">
        <v>33</v>
      </c>
      <c r="AM22" s="30">
        <v>30</v>
      </c>
      <c r="AN22" s="30">
        <v>25</v>
      </c>
      <c r="AO22" s="102">
        <v>23</v>
      </c>
      <c r="AP22" s="109">
        <v>33</v>
      </c>
      <c r="AQ22" s="30"/>
      <c r="AR22" s="30" t="str">
        <f t="shared" si="0"/>
        <v>Inverclyde</v>
      </c>
    </row>
    <row r="23" spans="1:44">
      <c r="A23" s="30" t="s">
        <v>59</v>
      </c>
      <c r="B23" s="73">
        <v>3</v>
      </c>
      <c r="C23" s="73">
        <v>1</v>
      </c>
      <c r="D23" s="73">
        <v>5</v>
      </c>
      <c r="E23" s="73">
        <v>5</v>
      </c>
      <c r="F23" s="73">
        <v>7</v>
      </c>
      <c r="G23" s="73">
        <v>9</v>
      </c>
      <c r="H23" s="73">
        <v>6</v>
      </c>
      <c r="I23" s="73">
        <v>8</v>
      </c>
      <c r="J23" s="73">
        <v>3</v>
      </c>
      <c r="K23" s="73">
        <v>8</v>
      </c>
      <c r="L23" s="73">
        <v>7</v>
      </c>
      <c r="M23" s="73">
        <v>5</v>
      </c>
      <c r="N23" s="73">
        <v>6</v>
      </c>
      <c r="O23" s="73">
        <v>8</v>
      </c>
      <c r="P23" s="73">
        <v>5</v>
      </c>
      <c r="Q23" s="73">
        <v>5</v>
      </c>
      <c r="R23" s="73">
        <v>10</v>
      </c>
      <c r="S23" s="73">
        <v>11</v>
      </c>
      <c r="T23" s="73">
        <v>12</v>
      </c>
      <c r="U23" s="73">
        <v>12</v>
      </c>
      <c r="V23" s="73">
        <v>13</v>
      </c>
      <c r="W23" s="73">
        <v>15</v>
      </c>
      <c r="X23" s="73">
        <v>13</v>
      </c>
      <c r="Y23" s="73">
        <v>20</v>
      </c>
      <c r="Z23" s="73">
        <v>16</v>
      </c>
      <c r="AA23" s="73">
        <v>26</v>
      </c>
      <c r="AB23" s="73">
        <v>20</v>
      </c>
      <c r="AC23" s="73">
        <v>13</v>
      </c>
      <c r="AD23" s="73">
        <v>13</v>
      </c>
      <c r="AE23" s="60">
        <v>14</v>
      </c>
      <c r="AF23" s="60">
        <v>7</v>
      </c>
      <c r="AG23" s="75">
        <v>11</v>
      </c>
      <c r="AH23" s="75">
        <v>14</v>
      </c>
      <c r="AI23" s="75">
        <v>14</v>
      </c>
      <c r="AJ23" s="75">
        <v>11</v>
      </c>
      <c r="AK23" s="30">
        <v>10</v>
      </c>
      <c r="AL23" s="30">
        <v>14</v>
      </c>
      <c r="AM23" s="30">
        <v>17</v>
      </c>
      <c r="AN23" s="30">
        <v>16</v>
      </c>
      <c r="AO23" s="102">
        <v>25</v>
      </c>
      <c r="AP23" s="109">
        <v>17</v>
      </c>
      <c r="AQ23" s="30"/>
      <c r="AR23" s="30" t="str">
        <f t="shared" si="0"/>
        <v>Midlothian</v>
      </c>
    </row>
    <row r="24" spans="1:44">
      <c r="A24" s="30" t="s">
        <v>60</v>
      </c>
      <c r="B24" s="73">
        <v>7</v>
      </c>
      <c r="C24" s="73">
        <v>6</v>
      </c>
      <c r="D24" s="73">
        <v>4</v>
      </c>
      <c r="E24" s="73">
        <v>3</v>
      </c>
      <c r="F24" s="73">
        <v>7</v>
      </c>
      <c r="G24" s="73">
        <v>9</v>
      </c>
      <c r="H24" s="73">
        <v>12</v>
      </c>
      <c r="I24" s="73">
        <v>11</v>
      </c>
      <c r="J24" s="73">
        <v>10</v>
      </c>
      <c r="K24" s="73">
        <v>7</v>
      </c>
      <c r="L24" s="73">
        <v>10</v>
      </c>
      <c r="M24" s="73">
        <v>11</v>
      </c>
      <c r="N24" s="73">
        <v>10</v>
      </c>
      <c r="O24" s="73">
        <v>6</v>
      </c>
      <c r="P24" s="73">
        <v>10</v>
      </c>
      <c r="Q24" s="73">
        <v>11</v>
      </c>
      <c r="R24" s="73">
        <v>17</v>
      </c>
      <c r="S24" s="73">
        <v>17</v>
      </c>
      <c r="T24" s="73">
        <v>18</v>
      </c>
      <c r="U24" s="73">
        <v>12</v>
      </c>
      <c r="V24" s="73">
        <v>18</v>
      </c>
      <c r="W24" s="73">
        <v>19</v>
      </c>
      <c r="X24" s="73">
        <v>20</v>
      </c>
      <c r="Y24" s="73">
        <v>17</v>
      </c>
      <c r="Z24" s="73">
        <v>28</v>
      </c>
      <c r="AA24" s="73">
        <v>28</v>
      </c>
      <c r="AB24" s="73">
        <v>20</v>
      </c>
      <c r="AC24" s="73">
        <v>23</v>
      </c>
      <c r="AD24" s="73">
        <v>19</v>
      </c>
      <c r="AE24" s="60">
        <v>26</v>
      </c>
      <c r="AF24" s="60">
        <v>24</v>
      </c>
      <c r="AG24" s="75">
        <v>18</v>
      </c>
      <c r="AH24" s="75">
        <v>19</v>
      </c>
      <c r="AI24" s="75">
        <v>21</v>
      </c>
      <c r="AJ24" s="75">
        <v>22</v>
      </c>
      <c r="AK24" s="30">
        <v>14</v>
      </c>
      <c r="AL24" s="30">
        <v>22</v>
      </c>
      <c r="AM24" s="30">
        <v>24</v>
      </c>
      <c r="AN24" s="30">
        <v>20</v>
      </c>
      <c r="AO24" s="102">
        <v>19</v>
      </c>
      <c r="AP24" s="109">
        <v>16</v>
      </c>
      <c r="AQ24" s="30"/>
      <c r="AR24" s="30" t="str">
        <f t="shared" si="0"/>
        <v>Moray</v>
      </c>
    </row>
    <row r="25" spans="1:44">
      <c r="A25" s="30" t="s">
        <v>61</v>
      </c>
      <c r="B25" s="73">
        <v>3</v>
      </c>
      <c r="C25" s="73">
        <v>4</v>
      </c>
      <c r="D25" s="73">
        <v>2</v>
      </c>
      <c r="E25" s="73">
        <v>3</v>
      </c>
      <c r="F25" s="73">
        <v>2</v>
      </c>
      <c r="G25" s="73">
        <v>4</v>
      </c>
      <c r="H25" s="73">
        <v>6</v>
      </c>
      <c r="I25" s="73">
        <v>3</v>
      </c>
      <c r="J25" s="73">
        <v>4</v>
      </c>
      <c r="K25" s="73">
        <v>2</v>
      </c>
      <c r="L25" s="73">
        <v>5</v>
      </c>
      <c r="M25" s="73">
        <v>3</v>
      </c>
      <c r="N25" s="73">
        <v>0</v>
      </c>
      <c r="O25" s="73">
        <v>2</v>
      </c>
      <c r="P25" s="73">
        <v>3</v>
      </c>
      <c r="Q25" s="73">
        <v>4</v>
      </c>
      <c r="R25" s="73">
        <v>9</v>
      </c>
      <c r="S25" s="73">
        <v>6</v>
      </c>
      <c r="T25" s="73">
        <v>3</v>
      </c>
      <c r="U25" s="73">
        <v>5</v>
      </c>
      <c r="V25" s="73">
        <v>7</v>
      </c>
      <c r="W25" s="73">
        <v>3</v>
      </c>
      <c r="X25" s="73">
        <v>3</v>
      </c>
      <c r="Y25" s="73">
        <v>11</v>
      </c>
      <c r="Z25" s="73">
        <v>13</v>
      </c>
      <c r="AA25" s="73">
        <v>12</v>
      </c>
      <c r="AB25" s="73">
        <v>12</v>
      </c>
      <c r="AC25" s="73">
        <v>11</v>
      </c>
      <c r="AD25" s="73">
        <v>6</v>
      </c>
      <c r="AE25" s="60">
        <v>8</v>
      </c>
      <c r="AF25" s="60">
        <v>9</v>
      </c>
      <c r="AG25" s="75">
        <v>8</v>
      </c>
      <c r="AH25" s="75">
        <v>8</v>
      </c>
      <c r="AI25" s="75">
        <v>8</v>
      </c>
      <c r="AJ25" s="75">
        <v>8</v>
      </c>
      <c r="AK25" s="30">
        <v>15</v>
      </c>
      <c r="AL25" s="30">
        <v>11</v>
      </c>
      <c r="AM25" s="30">
        <v>9</v>
      </c>
      <c r="AN25" s="30">
        <v>8</v>
      </c>
      <c r="AO25" s="102">
        <v>15</v>
      </c>
      <c r="AP25" s="109">
        <v>5</v>
      </c>
      <c r="AQ25" s="30"/>
      <c r="AR25" s="30" t="str">
        <f>A25</f>
        <v>Na h-Eileanan Siar</v>
      </c>
    </row>
    <row r="26" spans="1:44">
      <c r="A26" s="30" t="s">
        <v>62</v>
      </c>
      <c r="B26" s="73">
        <v>13</v>
      </c>
      <c r="C26" s="73">
        <v>11</v>
      </c>
      <c r="D26" s="73">
        <v>11</v>
      </c>
      <c r="E26" s="73">
        <v>9</v>
      </c>
      <c r="F26" s="73">
        <v>14</v>
      </c>
      <c r="G26" s="73">
        <v>10</v>
      </c>
      <c r="H26" s="73">
        <v>18</v>
      </c>
      <c r="I26" s="73">
        <v>21</v>
      </c>
      <c r="J26" s="73">
        <v>15</v>
      </c>
      <c r="K26" s="73">
        <v>19</v>
      </c>
      <c r="L26" s="73">
        <v>18</v>
      </c>
      <c r="M26" s="73">
        <v>20</v>
      </c>
      <c r="N26" s="73">
        <v>16</v>
      </c>
      <c r="O26" s="73">
        <v>8</v>
      </c>
      <c r="P26" s="73">
        <v>20</v>
      </c>
      <c r="Q26" s="73">
        <v>11</v>
      </c>
      <c r="R26" s="73">
        <v>14</v>
      </c>
      <c r="S26" s="73">
        <v>28</v>
      </c>
      <c r="T26" s="73">
        <v>49</v>
      </c>
      <c r="U26" s="73">
        <v>31</v>
      </c>
      <c r="V26" s="73">
        <v>30</v>
      </c>
      <c r="W26" s="73">
        <v>27</v>
      </c>
      <c r="X26" s="73">
        <v>35</v>
      </c>
      <c r="Y26" s="73">
        <v>48</v>
      </c>
      <c r="Z26" s="73">
        <v>43</v>
      </c>
      <c r="AA26" s="73">
        <v>46</v>
      </c>
      <c r="AB26" s="73">
        <v>36</v>
      </c>
      <c r="AC26" s="73">
        <v>47</v>
      </c>
      <c r="AD26" s="73">
        <v>26</v>
      </c>
      <c r="AE26" s="60">
        <v>42</v>
      </c>
      <c r="AF26" s="60">
        <v>49</v>
      </c>
      <c r="AG26" s="75">
        <v>33</v>
      </c>
      <c r="AH26" s="75">
        <v>30</v>
      </c>
      <c r="AI26" s="75">
        <v>25</v>
      </c>
      <c r="AJ26" s="75">
        <v>23</v>
      </c>
      <c r="AK26" s="30">
        <v>32</v>
      </c>
      <c r="AL26" s="30">
        <v>32</v>
      </c>
      <c r="AM26" s="30">
        <v>35</v>
      </c>
      <c r="AN26" s="30">
        <v>44</v>
      </c>
      <c r="AO26" s="102">
        <v>39</v>
      </c>
      <c r="AP26" s="109">
        <v>57</v>
      </c>
      <c r="AQ26" s="30"/>
      <c r="AR26" s="30" t="str">
        <f t="shared" si="0"/>
        <v>North Ayrshire</v>
      </c>
    </row>
    <row r="27" spans="1:44">
      <c r="A27" s="30" t="s">
        <v>63</v>
      </c>
      <c r="B27" s="73">
        <v>40</v>
      </c>
      <c r="C27" s="73">
        <v>36</v>
      </c>
      <c r="D27" s="73">
        <v>28</v>
      </c>
      <c r="E27" s="73">
        <v>29</v>
      </c>
      <c r="F27" s="73">
        <v>36</v>
      </c>
      <c r="G27" s="73">
        <v>32</v>
      </c>
      <c r="H27" s="73">
        <v>33</v>
      </c>
      <c r="I27" s="73">
        <v>42</v>
      </c>
      <c r="J27" s="73">
        <v>36</v>
      </c>
      <c r="K27" s="73">
        <v>60</v>
      </c>
      <c r="L27" s="73">
        <v>26</v>
      </c>
      <c r="M27" s="73">
        <v>34</v>
      </c>
      <c r="N27" s="73">
        <v>46</v>
      </c>
      <c r="O27" s="73">
        <v>47</v>
      </c>
      <c r="P27" s="73">
        <v>49</v>
      </c>
      <c r="Q27" s="73">
        <v>52</v>
      </c>
      <c r="R27" s="73">
        <v>57</v>
      </c>
      <c r="S27" s="73">
        <v>54</v>
      </c>
      <c r="T27" s="73">
        <v>75</v>
      </c>
      <c r="U27" s="73">
        <v>85</v>
      </c>
      <c r="V27" s="73">
        <v>91</v>
      </c>
      <c r="W27" s="73">
        <v>87</v>
      </c>
      <c r="X27" s="73">
        <v>87</v>
      </c>
      <c r="Y27" s="73">
        <v>109</v>
      </c>
      <c r="Z27" s="73">
        <v>105</v>
      </c>
      <c r="AA27" s="73">
        <v>97</v>
      </c>
      <c r="AB27" s="73">
        <v>115</v>
      </c>
      <c r="AC27" s="73">
        <v>127</v>
      </c>
      <c r="AD27" s="73">
        <v>124</v>
      </c>
      <c r="AE27" s="60">
        <v>112</v>
      </c>
      <c r="AF27" s="60">
        <v>108</v>
      </c>
      <c r="AG27" s="75">
        <v>119</v>
      </c>
      <c r="AH27" s="75">
        <v>108</v>
      </c>
      <c r="AI27" s="75">
        <v>97</v>
      </c>
      <c r="AJ27" s="75">
        <v>100</v>
      </c>
      <c r="AK27" s="30">
        <v>99</v>
      </c>
      <c r="AL27" s="30">
        <v>109</v>
      </c>
      <c r="AM27" s="30">
        <v>122</v>
      </c>
      <c r="AN27" s="30">
        <v>118</v>
      </c>
      <c r="AO27" s="102">
        <v>111</v>
      </c>
      <c r="AP27" s="109">
        <v>95</v>
      </c>
      <c r="AQ27" s="30"/>
      <c r="AR27" s="30" t="str">
        <f t="shared" si="0"/>
        <v>North Lanarkshire</v>
      </c>
    </row>
    <row r="28" spans="1:44">
      <c r="A28" s="30" t="s">
        <v>64</v>
      </c>
      <c r="B28" s="73">
        <v>4</v>
      </c>
      <c r="C28" s="73">
        <v>3</v>
      </c>
      <c r="D28" s="73">
        <v>3</v>
      </c>
      <c r="E28" s="73">
        <v>1</v>
      </c>
      <c r="F28" s="73">
        <v>3</v>
      </c>
      <c r="G28" s="73">
        <v>1</v>
      </c>
      <c r="H28" s="73">
        <v>1</v>
      </c>
      <c r="I28" s="73">
        <v>6</v>
      </c>
      <c r="J28" s="73">
        <v>3</v>
      </c>
      <c r="K28" s="73">
        <v>3</v>
      </c>
      <c r="L28" s="73">
        <v>2</v>
      </c>
      <c r="M28" s="73">
        <v>2</v>
      </c>
      <c r="N28" s="73">
        <v>1</v>
      </c>
      <c r="O28" s="73">
        <v>3</v>
      </c>
      <c r="P28" s="73">
        <v>1</v>
      </c>
      <c r="Q28" s="73">
        <v>1</v>
      </c>
      <c r="R28" s="73">
        <v>4</v>
      </c>
      <c r="S28" s="73">
        <v>3</v>
      </c>
      <c r="T28" s="73">
        <v>3</v>
      </c>
      <c r="U28" s="73">
        <v>4</v>
      </c>
      <c r="V28" s="73">
        <v>2</v>
      </c>
      <c r="W28" s="73">
        <v>5</v>
      </c>
      <c r="X28" s="73">
        <v>10</v>
      </c>
      <c r="Y28" s="73">
        <v>4</v>
      </c>
      <c r="Z28" s="73">
        <v>7</v>
      </c>
      <c r="AA28" s="73">
        <v>7</v>
      </c>
      <c r="AB28" s="73">
        <v>3</v>
      </c>
      <c r="AC28" s="73">
        <v>2</v>
      </c>
      <c r="AD28" s="73">
        <v>7</v>
      </c>
      <c r="AE28" s="60">
        <v>5</v>
      </c>
      <c r="AF28" s="60">
        <v>7</v>
      </c>
      <c r="AG28" s="75">
        <v>5</v>
      </c>
      <c r="AH28" s="75">
        <v>4</v>
      </c>
      <c r="AI28" s="75">
        <v>4</v>
      </c>
      <c r="AJ28" s="75">
        <v>9</v>
      </c>
      <c r="AK28" s="30">
        <v>3</v>
      </c>
      <c r="AL28" s="30">
        <v>4</v>
      </c>
      <c r="AM28" s="30">
        <v>9</v>
      </c>
      <c r="AN28" s="30">
        <v>3</v>
      </c>
      <c r="AO28" s="102">
        <v>6</v>
      </c>
      <c r="AP28" s="109">
        <v>5</v>
      </c>
      <c r="AQ28" s="30"/>
      <c r="AR28" s="30" t="str">
        <f t="shared" si="0"/>
        <v>Orkney Islands</v>
      </c>
    </row>
    <row r="29" spans="1:44">
      <c r="A29" s="30" t="s">
        <v>81</v>
      </c>
      <c r="B29" s="73">
        <v>12</v>
      </c>
      <c r="C29" s="73">
        <v>8</v>
      </c>
      <c r="D29" s="73">
        <v>6</v>
      </c>
      <c r="E29" s="73">
        <v>9</v>
      </c>
      <c r="F29" s="73">
        <v>7</v>
      </c>
      <c r="G29" s="73">
        <v>9</v>
      </c>
      <c r="H29" s="73">
        <v>13</v>
      </c>
      <c r="I29" s="73">
        <v>8</v>
      </c>
      <c r="J29" s="73">
        <v>12</v>
      </c>
      <c r="K29" s="73">
        <v>12</v>
      </c>
      <c r="L29" s="73">
        <v>12</v>
      </c>
      <c r="M29" s="73">
        <v>13</v>
      </c>
      <c r="N29" s="73">
        <v>14</v>
      </c>
      <c r="O29" s="73">
        <v>12</v>
      </c>
      <c r="P29" s="73">
        <v>11</v>
      </c>
      <c r="Q29" s="73">
        <v>23</v>
      </c>
      <c r="R29" s="73">
        <v>21</v>
      </c>
      <c r="S29" s="73">
        <v>16</v>
      </c>
      <c r="T29" s="73">
        <v>20</v>
      </c>
      <c r="U29" s="73">
        <v>25</v>
      </c>
      <c r="V29" s="73">
        <v>25</v>
      </c>
      <c r="W29" s="73">
        <v>16</v>
      </c>
      <c r="X29" s="73">
        <v>25</v>
      </c>
      <c r="Y29" s="73">
        <v>25</v>
      </c>
      <c r="Z29" s="73">
        <v>34</v>
      </c>
      <c r="AA29" s="73">
        <v>33</v>
      </c>
      <c r="AB29" s="73">
        <v>26</v>
      </c>
      <c r="AC29" s="73">
        <v>33</v>
      </c>
      <c r="AD29" s="73">
        <v>25</v>
      </c>
      <c r="AE29" s="60">
        <v>29</v>
      </c>
      <c r="AF29" s="60">
        <v>33</v>
      </c>
      <c r="AG29" s="75">
        <v>38</v>
      </c>
      <c r="AH29" s="75">
        <v>33</v>
      </c>
      <c r="AI29" s="75">
        <v>33</v>
      </c>
      <c r="AJ29" s="75">
        <v>17</v>
      </c>
      <c r="AK29" s="30">
        <v>30</v>
      </c>
      <c r="AL29" s="30">
        <v>29</v>
      </c>
      <c r="AM29" s="30">
        <v>23</v>
      </c>
      <c r="AN29" s="30">
        <v>17</v>
      </c>
      <c r="AO29" s="102">
        <v>33</v>
      </c>
      <c r="AP29" s="109">
        <v>27</v>
      </c>
      <c r="AQ29" s="30"/>
      <c r="AR29" s="30" t="str">
        <f t="shared" si="0"/>
        <v>Perth and Kinross</v>
      </c>
    </row>
    <row r="30" spans="1:44">
      <c r="A30" s="30" t="s">
        <v>65</v>
      </c>
      <c r="B30" s="73">
        <v>30</v>
      </c>
      <c r="C30" s="73">
        <v>36</v>
      </c>
      <c r="D30" s="73">
        <v>27</v>
      </c>
      <c r="E30" s="73">
        <v>25</v>
      </c>
      <c r="F30" s="73">
        <v>22</v>
      </c>
      <c r="G30" s="73">
        <v>21</v>
      </c>
      <c r="H30" s="73">
        <v>21</v>
      </c>
      <c r="I30" s="73">
        <v>17</v>
      </c>
      <c r="J30" s="73">
        <v>25</v>
      </c>
      <c r="K30" s="73">
        <v>19</v>
      </c>
      <c r="L30" s="73">
        <v>16</v>
      </c>
      <c r="M30" s="73">
        <v>23</v>
      </c>
      <c r="N30" s="73">
        <v>24</v>
      </c>
      <c r="O30" s="73">
        <v>27</v>
      </c>
      <c r="P30" s="73">
        <v>26</v>
      </c>
      <c r="Q30" s="73">
        <v>28</v>
      </c>
      <c r="R30" s="73">
        <v>34</v>
      </c>
      <c r="S30" s="73">
        <v>50</v>
      </c>
      <c r="T30" s="73">
        <v>68</v>
      </c>
      <c r="U30" s="73">
        <v>60</v>
      </c>
      <c r="V30" s="73">
        <v>52</v>
      </c>
      <c r="W30" s="73">
        <v>87</v>
      </c>
      <c r="X30" s="73">
        <v>62</v>
      </c>
      <c r="Y30" s="73">
        <v>64</v>
      </c>
      <c r="Z30" s="73">
        <v>61</v>
      </c>
      <c r="AA30" s="73">
        <v>59</v>
      </c>
      <c r="AB30" s="73">
        <v>90</v>
      </c>
      <c r="AC30" s="73">
        <v>68</v>
      </c>
      <c r="AD30" s="73">
        <v>47</v>
      </c>
      <c r="AE30" s="60">
        <v>58</v>
      </c>
      <c r="AF30" s="60">
        <v>44</v>
      </c>
      <c r="AG30" s="75">
        <v>49</v>
      </c>
      <c r="AH30" s="75">
        <v>46</v>
      </c>
      <c r="AI30" s="75">
        <v>51</v>
      </c>
      <c r="AJ30" s="75">
        <v>41</v>
      </c>
      <c r="AK30" s="30">
        <v>49</v>
      </c>
      <c r="AL30" s="30">
        <v>43</v>
      </c>
      <c r="AM30" s="30">
        <v>45</v>
      </c>
      <c r="AN30" s="30">
        <v>45</v>
      </c>
      <c r="AO30" s="102">
        <v>54</v>
      </c>
      <c r="AP30" s="109">
        <v>39</v>
      </c>
      <c r="AQ30" s="30"/>
      <c r="AR30" s="30" t="str">
        <f t="shared" si="0"/>
        <v>Renfrewshire</v>
      </c>
    </row>
    <row r="31" spans="1:44">
      <c r="A31" s="30" t="s">
        <v>66</v>
      </c>
      <c r="B31" s="73">
        <v>6</v>
      </c>
      <c r="C31" s="73">
        <v>7</v>
      </c>
      <c r="D31" s="73">
        <v>8</v>
      </c>
      <c r="E31" s="73">
        <v>6</v>
      </c>
      <c r="F31" s="73">
        <v>11</v>
      </c>
      <c r="G31" s="73">
        <v>4</v>
      </c>
      <c r="H31" s="73">
        <v>6</v>
      </c>
      <c r="I31" s="73">
        <v>4</v>
      </c>
      <c r="J31" s="73">
        <v>2</v>
      </c>
      <c r="K31" s="73">
        <v>10</v>
      </c>
      <c r="L31" s="73">
        <v>5</v>
      </c>
      <c r="M31" s="73">
        <v>8</v>
      </c>
      <c r="N31" s="73">
        <v>8</v>
      </c>
      <c r="O31" s="73">
        <v>6</v>
      </c>
      <c r="P31" s="73">
        <v>7</v>
      </c>
      <c r="Q31" s="73">
        <v>12</v>
      </c>
      <c r="R31" s="73">
        <v>11</v>
      </c>
      <c r="S31" s="73">
        <v>8</v>
      </c>
      <c r="T31" s="73">
        <v>10</v>
      </c>
      <c r="U31" s="73">
        <v>16</v>
      </c>
      <c r="V31" s="73">
        <v>10</v>
      </c>
      <c r="W31" s="73">
        <v>10</v>
      </c>
      <c r="X31" s="73">
        <v>13</v>
      </c>
      <c r="Y31" s="73">
        <v>19</v>
      </c>
      <c r="Z31" s="73">
        <v>12</v>
      </c>
      <c r="AA31" s="73">
        <v>22</v>
      </c>
      <c r="AB31" s="73">
        <v>13</v>
      </c>
      <c r="AC31" s="73">
        <v>9</v>
      </c>
      <c r="AD31" s="73">
        <v>23</v>
      </c>
      <c r="AE31" s="60">
        <v>10</v>
      </c>
      <c r="AF31" s="60">
        <v>12</v>
      </c>
      <c r="AG31" s="75">
        <v>22</v>
      </c>
      <c r="AH31" s="75">
        <v>15</v>
      </c>
      <c r="AI31" s="75">
        <v>20</v>
      </c>
      <c r="AJ31" s="75">
        <v>16</v>
      </c>
      <c r="AK31" s="30">
        <v>25</v>
      </c>
      <c r="AL31" s="30">
        <v>16</v>
      </c>
      <c r="AM31" s="30">
        <v>18</v>
      </c>
      <c r="AN31" s="30">
        <v>12</v>
      </c>
      <c r="AO31" s="102">
        <v>24</v>
      </c>
      <c r="AP31" s="109">
        <v>18</v>
      </c>
      <c r="AQ31" s="30"/>
      <c r="AR31" s="30" t="str">
        <f t="shared" si="0"/>
        <v>Scottish Borders</v>
      </c>
    </row>
    <row r="32" spans="1:44">
      <c r="A32" s="30" t="s">
        <v>67</v>
      </c>
      <c r="B32" s="73">
        <v>0</v>
      </c>
      <c r="C32" s="73">
        <v>2</v>
      </c>
      <c r="D32" s="73">
        <v>3</v>
      </c>
      <c r="E32" s="73">
        <v>3</v>
      </c>
      <c r="F32" s="73">
        <v>0</v>
      </c>
      <c r="G32" s="73">
        <v>0</v>
      </c>
      <c r="H32" s="73">
        <v>3</v>
      </c>
      <c r="I32" s="73">
        <v>1</v>
      </c>
      <c r="J32" s="73">
        <v>1</v>
      </c>
      <c r="K32" s="73">
        <v>2</v>
      </c>
      <c r="L32" s="73">
        <v>2</v>
      </c>
      <c r="M32" s="73">
        <v>6</v>
      </c>
      <c r="N32" s="73">
        <v>6</v>
      </c>
      <c r="O32" s="73">
        <v>6</v>
      </c>
      <c r="P32" s="73">
        <v>1</v>
      </c>
      <c r="Q32" s="73">
        <v>3</v>
      </c>
      <c r="R32" s="73">
        <v>2</v>
      </c>
      <c r="S32" s="73">
        <v>3</v>
      </c>
      <c r="T32" s="73">
        <v>4</v>
      </c>
      <c r="U32" s="73">
        <v>3</v>
      </c>
      <c r="V32" s="73">
        <v>1</v>
      </c>
      <c r="W32" s="73">
        <v>1</v>
      </c>
      <c r="X32" s="73">
        <v>5</v>
      </c>
      <c r="Y32" s="73">
        <v>1</v>
      </c>
      <c r="Z32" s="73">
        <v>3</v>
      </c>
      <c r="AA32" s="73">
        <v>6</v>
      </c>
      <c r="AB32" s="73">
        <v>6</v>
      </c>
      <c r="AC32" s="73">
        <v>6</v>
      </c>
      <c r="AD32" s="73">
        <v>6</v>
      </c>
      <c r="AE32" s="60">
        <v>4</v>
      </c>
      <c r="AF32" s="60">
        <v>3</v>
      </c>
      <c r="AG32" s="75">
        <v>9</v>
      </c>
      <c r="AH32" s="75">
        <v>4</v>
      </c>
      <c r="AI32" s="75">
        <v>0</v>
      </c>
      <c r="AJ32" s="75">
        <v>1</v>
      </c>
      <c r="AK32" s="30">
        <v>3</v>
      </c>
      <c r="AL32" s="30">
        <v>2</v>
      </c>
      <c r="AM32" s="30">
        <v>4</v>
      </c>
      <c r="AN32" s="30">
        <v>1</v>
      </c>
      <c r="AO32" s="102">
        <v>6</v>
      </c>
      <c r="AP32" s="109">
        <v>6</v>
      </c>
      <c r="AQ32" s="30"/>
      <c r="AR32" s="30" t="str">
        <f t="shared" si="0"/>
        <v>Shetland Islands</v>
      </c>
    </row>
    <row r="33" spans="1:44">
      <c r="A33" s="30" t="s">
        <v>68</v>
      </c>
      <c r="B33" s="73">
        <v>9</v>
      </c>
      <c r="C33" s="73">
        <v>17</v>
      </c>
      <c r="D33" s="73">
        <v>16</v>
      </c>
      <c r="E33" s="73">
        <v>10</v>
      </c>
      <c r="F33" s="73">
        <v>9</v>
      </c>
      <c r="G33" s="73">
        <v>8</v>
      </c>
      <c r="H33" s="73">
        <v>11</v>
      </c>
      <c r="I33" s="73">
        <v>10</v>
      </c>
      <c r="J33" s="73">
        <v>9</v>
      </c>
      <c r="K33" s="73">
        <v>16</v>
      </c>
      <c r="L33" s="73">
        <v>12</v>
      </c>
      <c r="M33" s="73">
        <v>17</v>
      </c>
      <c r="N33" s="73">
        <v>20</v>
      </c>
      <c r="O33" s="73">
        <v>10</v>
      </c>
      <c r="P33" s="73">
        <v>16</v>
      </c>
      <c r="Q33" s="73">
        <v>12</v>
      </c>
      <c r="R33" s="73">
        <v>12</v>
      </c>
      <c r="S33" s="73">
        <v>17</v>
      </c>
      <c r="T33" s="73">
        <v>33</v>
      </c>
      <c r="U33" s="73">
        <v>29</v>
      </c>
      <c r="V33" s="73">
        <v>23</v>
      </c>
      <c r="W33" s="73">
        <v>19</v>
      </c>
      <c r="X33" s="73">
        <v>26</v>
      </c>
      <c r="Y33" s="73">
        <v>29</v>
      </c>
      <c r="Z33" s="73">
        <v>36</v>
      </c>
      <c r="AA33" s="73">
        <v>32</v>
      </c>
      <c r="AB33" s="73">
        <v>22</v>
      </c>
      <c r="AC33" s="73">
        <v>35</v>
      </c>
      <c r="AD33" s="73">
        <v>21</v>
      </c>
      <c r="AE33" s="60">
        <v>33</v>
      </c>
      <c r="AF33" s="60">
        <v>22</v>
      </c>
      <c r="AG33" s="75">
        <v>37</v>
      </c>
      <c r="AH33" s="75">
        <v>22</v>
      </c>
      <c r="AI33" s="75">
        <v>27</v>
      </c>
      <c r="AJ33" s="75">
        <v>18</v>
      </c>
      <c r="AK33" s="30">
        <v>27</v>
      </c>
      <c r="AL33" s="30">
        <v>18</v>
      </c>
      <c r="AM33" s="30">
        <v>15</v>
      </c>
      <c r="AN33" s="30">
        <v>21</v>
      </c>
      <c r="AO33" s="102">
        <v>27</v>
      </c>
      <c r="AP33" s="109">
        <v>25</v>
      </c>
      <c r="AQ33" s="30"/>
      <c r="AR33" s="30" t="str">
        <f t="shared" si="0"/>
        <v>South Ayrshire</v>
      </c>
    </row>
    <row r="34" spans="1:44">
      <c r="A34" s="30" t="s">
        <v>69</v>
      </c>
      <c r="B34" s="73">
        <v>31</v>
      </c>
      <c r="C34" s="73">
        <v>23</v>
      </c>
      <c r="D34" s="73">
        <v>32</v>
      </c>
      <c r="E34" s="73">
        <v>34</v>
      </c>
      <c r="F34" s="73">
        <v>31</v>
      </c>
      <c r="G34" s="73">
        <v>19</v>
      </c>
      <c r="H34" s="73">
        <v>36</v>
      </c>
      <c r="I34" s="73">
        <v>24</v>
      </c>
      <c r="J34" s="73">
        <v>26</v>
      </c>
      <c r="K34" s="73">
        <v>33</v>
      </c>
      <c r="L34" s="73">
        <v>29</v>
      </c>
      <c r="M34" s="73">
        <v>30</v>
      </c>
      <c r="N34" s="73">
        <v>34</v>
      </c>
      <c r="O34" s="73">
        <v>33</v>
      </c>
      <c r="P34" s="73">
        <v>32</v>
      </c>
      <c r="Q34" s="73">
        <v>38</v>
      </c>
      <c r="R34" s="73">
        <v>39</v>
      </c>
      <c r="S34" s="73">
        <v>57</v>
      </c>
      <c r="T34" s="73">
        <v>55</v>
      </c>
      <c r="U34" s="73">
        <v>69</v>
      </c>
      <c r="V34" s="73">
        <v>74</v>
      </c>
      <c r="W34" s="73">
        <v>62</v>
      </c>
      <c r="X34" s="73">
        <v>69</v>
      </c>
      <c r="Y34" s="73">
        <v>85</v>
      </c>
      <c r="Z34" s="73">
        <v>84</v>
      </c>
      <c r="AA34" s="73">
        <v>100</v>
      </c>
      <c r="AB34" s="73">
        <v>102</v>
      </c>
      <c r="AC34" s="73">
        <v>88</v>
      </c>
      <c r="AD34" s="73">
        <v>71</v>
      </c>
      <c r="AE34" s="60">
        <v>83</v>
      </c>
      <c r="AF34" s="60">
        <v>75</v>
      </c>
      <c r="AG34" s="75">
        <v>72</v>
      </c>
      <c r="AH34" s="75">
        <v>77</v>
      </c>
      <c r="AI34" s="75">
        <v>78</v>
      </c>
      <c r="AJ34" s="75">
        <v>67</v>
      </c>
      <c r="AK34" s="30">
        <v>82</v>
      </c>
      <c r="AL34" s="30">
        <v>77</v>
      </c>
      <c r="AM34" s="30">
        <v>90</v>
      </c>
      <c r="AN34" s="30">
        <v>74</v>
      </c>
      <c r="AO34" s="102">
        <v>79</v>
      </c>
      <c r="AP34" s="109">
        <v>46</v>
      </c>
      <c r="AQ34" s="30"/>
      <c r="AR34" s="30" t="str">
        <f t="shared" si="0"/>
        <v>South Lanarkshire</v>
      </c>
    </row>
    <row r="35" spans="1:44">
      <c r="A35" s="30" t="s">
        <v>70</v>
      </c>
      <c r="B35" s="73">
        <v>6</v>
      </c>
      <c r="C35" s="73">
        <v>3</v>
      </c>
      <c r="D35" s="73">
        <v>7</v>
      </c>
      <c r="E35" s="73">
        <v>6</v>
      </c>
      <c r="F35" s="73">
        <v>8</v>
      </c>
      <c r="G35" s="73">
        <v>4</v>
      </c>
      <c r="H35" s="73">
        <v>9</v>
      </c>
      <c r="I35" s="73">
        <v>7</v>
      </c>
      <c r="J35" s="73">
        <v>11</v>
      </c>
      <c r="K35" s="73">
        <v>11</v>
      </c>
      <c r="L35" s="73">
        <v>5</v>
      </c>
      <c r="M35" s="73">
        <v>10</v>
      </c>
      <c r="N35" s="73">
        <v>12</v>
      </c>
      <c r="O35" s="73">
        <v>5</v>
      </c>
      <c r="P35" s="73">
        <v>12</v>
      </c>
      <c r="Q35" s="73">
        <v>13</v>
      </c>
      <c r="R35" s="73">
        <v>11</v>
      </c>
      <c r="S35" s="73">
        <v>11</v>
      </c>
      <c r="T35" s="73">
        <v>24</v>
      </c>
      <c r="U35" s="73">
        <v>16</v>
      </c>
      <c r="V35" s="73">
        <v>12</v>
      </c>
      <c r="W35" s="73">
        <v>18</v>
      </c>
      <c r="X35" s="73">
        <v>24</v>
      </c>
      <c r="Y35" s="73">
        <v>18</v>
      </c>
      <c r="Z35" s="73">
        <v>22</v>
      </c>
      <c r="AA35" s="73">
        <v>17</v>
      </c>
      <c r="AB35" s="73">
        <v>18</v>
      </c>
      <c r="AC35" s="73">
        <v>17</v>
      </c>
      <c r="AD35" s="73">
        <v>13</v>
      </c>
      <c r="AE35" s="60">
        <v>23</v>
      </c>
      <c r="AF35" s="60">
        <v>21</v>
      </c>
      <c r="AG35" s="75">
        <v>18</v>
      </c>
      <c r="AH35" s="75">
        <v>14</v>
      </c>
      <c r="AI35" s="75">
        <v>15</v>
      </c>
      <c r="AJ35" s="75">
        <v>14</v>
      </c>
      <c r="AK35" s="30">
        <v>16</v>
      </c>
      <c r="AL35" s="30">
        <v>17</v>
      </c>
      <c r="AM35" s="30">
        <v>17</v>
      </c>
      <c r="AN35" s="30">
        <v>14</v>
      </c>
      <c r="AO35" s="102">
        <v>16</v>
      </c>
      <c r="AP35" s="109">
        <v>22</v>
      </c>
      <c r="AQ35" s="30"/>
      <c r="AR35" s="30" t="str">
        <f t="shared" si="0"/>
        <v>Stirling</v>
      </c>
    </row>
    <row r="36" spans="1:44">
      <c r="A36" s="30" t="s">
        <v>71</v>
      </c>
      <c r="B36" s="73">
        <v>15</v>
      </c>
      <c r="C36" s="73">
        <v>14</v>
      </c>
      <c r="D36" s="73">
        <v>15</v>
      </c>
      <c r="E36" s="73">
        <v>14</v>
      </c>
      <c r="F36" s="73">
        <v>12</v>
      </c>
      <c r="G36" s="73">
        <v>9</v>
      </c>
      <c r="H36" s="73">
        <v>17</v>
      </c>
      <c r="I36" s="73">
        <v>11</v>
      </c>
      <c r="J36" s="73">
        <v>15</v>
      </c>
      <c r="K36" s="73">
        <v>18</v>
      </c>
      <c r="L36" s="73">
        <v>22</v>
      </c>
      <c r="M36" s="73">
        <v>13</v>
      </c>
      <c r="N36" s="73">
        <v>21</v>
      </c>
      <c r="O36" s="73">
        <v>10</v>
      </c>
      <c r="P36" s="73">
        <v>18</v>
      </c>
      <c r="Q36" s="73">
        <v>15</v>
      </c>
      <c r="R36" s="73">
        <v>18</v>
      </c>
      <c r="S36" s="73">
        <v>29</v>
      </c>
      <c r="T36" s="73">
        <v>30</v>
      </c>
      <c r="U36" s="73">
        <v>25</v>
      </c>
      <c r="V36" s="73">
        <v>28</v>
      </c>
      <c r="W36" s="73">
        <v>28</v>
      </c>
      <c r="X36" s="73">
        <v>35</v>
      </c>
      <c r="Y36" s="73">
        <v>46</v>
      </c>
      <c r="Z36" s="73">
        <v>47</v>
      </c>
      <c r="AA36" s="73">
        <v>41</v>
      </c>
      <c r="AB36" s="73">
        <v>41</v>
      </c>
      <c r="AC36" s="73">
        <v>45</v>
      </c>
      <c r="AD36" s="73">
        <v>40</v>
      </c>
      <c r="AE36" s="60">
        <v>44</v>
      </c>
      <c r="AF36" s="60">
        <v>25</v>
      </c>
      <c r="AG36" s="75">
        <v>35</v>
      </c>
      <c r="AH36" s="75">
        <v>33</v>
      </c>
      <c r="AI36" s="75">
        <v>27</v>
      </c>
      <c r="AJ36" s="75">
        <v>27</v>
      </c>
      <c r="AK36" s="30">
        <v>26</v>
      </c>
      <c r="AL36" s="30">
        <v>23</v>
      </c>
      <c r="AM36" s="30">
        <v>28</v>
      </c>
      <c r="AN36" s="30">
        <v>28</v>
      </c>
      <c r="AO36" s="102">
        <v>34</v>
      </c>
      <c r="AP36" s="109">
        <v>23</v>
      </c>
      <c r="AQ36" s="30"/>
      <c r="AR36" s="30" t="str">
        <f t="shared" si="0"/>
        <v>West Dunbartonshire</v>
      </c>
    </row>
    <row r="37" spans="1:44">
      <c r="A37" s="30" t="s">
        <v>72</v>
      </c>
      <c r="B37" s="73">
        <v>9</v>
      </c>
      <c r="C37" s="73">
        <v>9</v>
      </c>
      <c r="D37" s="73">
        <v>6</v>
      </c>
      <c r="E37" s="73">
        <v>10</v>
      </c>
      <c r="F37" s="73">
        <v>6</v>
      </c>
      <c r="G37" s="73">
        <v>10</v>
      </c>
      <c r="H37" s="73">
        <v>13</v>
      </c>
      <c r="I37" s="73">
        <v>3</v>
      </c>
      <c r="J37" s="73">
        <v>14</v>
      </c>
      <c r="K37" s="73">
        <v>11</v>
      </c>
      <c r="L37" s="73">
        <v>15</v>
      </c>
      <c r="M37" s="73">
        <v>14</v>
      </c>
      <c r="N37" s="73">
        <v>13</v>
      </c>
      <c r="O37" s="73">
        <v>11</v>
      </c>
      <c r="P37" s="73">
        <v>9</v>
      </c>
      <c r="Q37" s="73">
        <v>14</v>
      </c>
      <c r="R37" s="73">
        <v>19</v>
      </c>
      <c r="S37" s="73">
        <v>22</v>
      </c>
      <c r="T37" s="73">
        <v>32</v>
      </c>
      <c r="U37" s="73">
        <v>35</v>
      </c>
      <c r="V37" s="73">
        <v>35</v>
      </c>
      <c r="W37" s="73">
        <v>33</v>
      </c>
      <c r="X37" s="73">
        <v>31</v>
      </c>
      <c r="Y37" s="73">
        <v>38</v>
      </c>
      <c r="Z37" s="73">
        <v>49</v>
      </c>
      <c r="AA37" s="73">
        <v>42</v>
      </c>
      <c r="AB37" s="73">
        <v>40</v>
      </c>
      <c r="AC37" s="73">
        <v>32</v>
      </c>
      <c r="AD37" s="73">
        <v>39</v>
      </c>
      <c r="AE37" s="60">
        <v>37</v>
      </c>
      <c r="AF37" s="60">
        <v>26</v>
      </c>
      <c r="AG37" s="75">
        <v>30</v>
      </c>
      <c r="AH37" s="75">
        <v>33</v>
      </c>
      <c r="AI37" s="75">
        <v>29</v>
      </c>
      <c r="AJ37" s="75">
        <v>41</v>
      </c>
      <c r="AK37" s="30">
        <v>33</v>
      </c>
      <c r="AL37" s="30">
        <v>26</v>
      </c>
      <c r="AM37" s="30">
        <v>31</v>
      </c>
      <c r="AN37" s="30">
        <v>42</v>
      </c>
      <c r="AO37" s="102">
        <v>41</v>
      </c>
      <c r="AP37" s="109">
        <v>32</v>
      </c>
      <c r="AQ37" s="30"/>
      <c r="AR37" s="30" t="str">
        <f t="shared" si="0"/>
        <v>West Lothian</v>
      </c>
    </row>
    <row r="38" spans="1:44">
      <c r="A38" s="3" t="s">
        <v>22</v>
      </c>
      <c r="B38" s="76">
        <v>8</v>
      </c>
      <c r="C38" s="76">
        <v>4</v>
      </c>
      <c r="D38" s="76">
        <v>4</v>
      </c>
      <c r="E38" s="76">
        <v>4</v>
      </c>
      <c r="F38" s="76">
        <v>2</v>
      </c>
      <c r="G38" s="76">
        <v>4</v>
      </c>
      <c r="H38" s="76">
        <v>1</v>
      </c>
      <c r="I38" s="76">
        <v>4</v>
      </c>
      <c r="J38" s="76">
        <v>1</v>
      </c>
      <c r="K38" s="76">
        <v>5</v>
      </c>
      <c r="L38" s="76">
        <v>4</v>
      </c>
      <c r="M38" s="76">
        <v>3</v>
      </c>
      <c r="N38" s="76">
        <v>0</v>
      </c>
      <c r="O38" s="76">
        <v>0</v>
      </c>
      <c r="P38" s="76">
        <v>0</v>
      </c>
      <c r="Q38" s="76">
        <v>0</v>
      </c>
      <c r="R38" s="76">
        <v>0</v>
      </c>
      <c r="S38" s="76">
        <v>0</v>
      </c>
      <c r="T38" s="76">
        <v>0</v>
      </c>
      <c r="U38" s="76">
        <v>0</v>
      </c>
      <c r="V38" s="76">
        <v>0</v>
      </c>
      <c r="W38" s="76">
        <v>0</v>
      </c>
      <c r="X38" s="76">
        <v>0</v>
      </c>
      <c r="Y38" s="76">
        <v>0</v>
      </c>
      <c r="Z38" s="76">
        <v>0</v>
      </c>
      <c r="AA38" s="76">
        <v>0</v>
      </c>
      <c r="AB38" s="76">
        <v>0</v>
      </c>
      <c r="AC38" s="76">
        <v>0</v>
      </c>
      <c r="AD38" s="76">
        <v>0</v>
      </c>
      <c r="AE38" s="76">
        <v>0</v>
      </c>
      <c r="AF38" s="76">
        <v>0</v>
      </c>
      <c r="AG38" s="76">
        <v>0</v>
      </c>
      <c r="AH38" s="76">
        <v>0</v>
      </c>
      <c r="AI38" s="76">
        <v>0</v>
      </c>
      <c r="AJ38" s="76">
        <v>0</v>
      </c>
      <c r="AK38" s="76">
        <v>0</v>
      </c>
      <c r="AL38" s="76">
        <v>0</v>
      </c>
      <c r="AM38" s="76">
        <v>0</v>
      </c>
      <c r="AN38" s="76">
        <v>0</v>
      </c>
      <c r="AO38" s="76">
        <v>0</v>
      </c>
      <c r="AP38" s="76">
        <v>0</v>
      </c>
      <c r="AQ38" s="3"/>
      <c r="AR38" s="3" t="str">
        <f t="shared" si="0"/>
        <v>Not known</v>
      </c>
    </row>
    <row r="39" spans="1:44">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row>
    <row r="40" spans="1:44" ht="10.5" customHeight="1">
      <c r="A40" s="77" t="s">
        <v>11</v>
      </c>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row>
    <row r="41" spans="1:44">
      <c r="A41" s="137" t="s">
        <v>12</v>
      </c>
      <c r="B41" s="137"/>
      <c r="C41" s="137"/>
      <c r="D41" s="137"/>
      <c r="E41" s="137"/>
      <c r="F41" s="137"/>
      <c r="G41" s="137"/>
      <c r="H41" s="137"/>
      <c r="I41" s="137"/>
      <c r="J41" s="137"/>
      <c r="K41" s="137"/>
      <c r="L41" s="137"/>
      <c r="M41" s="137"/>
      <c r="N41" s="137"/>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row>
    <row r="42" spans="1:44">
      <c r="A42" s="137"/>
      <c r="B42" s="137"/>
      <c r="C42" s="137"/>
      <c r="D42" s="137"/>
      <c r="E42" s="137"/>
      <c r="F42" s="137"/>
      <c r="G42" s="137"/>
      <c r="H42" s="137"/>
      <c r="I42" s="137"/>
      <c r="J42" s="137"/>
      <c r="K42" s="137"/>
      <c r="L42" s="137"/>
      <c r="M42" s="137"/>
      <c r="N42" s="137"/>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row>
    <row r="43" spans="1:4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row>
    <row r="44" spans="1:44" s="43" customFormat="1">
      <c r="A44" s="135" t="s">
        <v>39</v>
      </c>
      <c r="B44" s="135"/>
      <c r="C44" s="135"/>
      <c r="D44" s="78"/>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1:44" s="43" customFormat="1" ht="6" customHeight="1">
      <c r="A45" s="78"/>
      <c r="B45" s="3"/>
      <c r="C45" s="3"/>
      <c r="D45" s="3"/>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row>
    <row r="46" spans="1:44" s="43" customFormat="1">
      <c r="A46" s="2"/>
      <c r="B46" s="138" t="s">
        <v>38</v>
      </c>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3" t="s">
        <v>38</v>
      </c>
      <c r="AC46" s="133"/>
      <c r="AD46" s="133"/>
      <c r="AE46" s="133"/>
      <c r="AF46" s="133"/>
      <c r="AG46" s="133"/>
      <c r="AH46" s="133"/>
      <c r="AI46" s="133"/>
      <c r="AJ46" s="2"/>
      <c r="AK46" s="2"/>
      <c r="AL46" s="2"/>
      <c r="AM46" s="2"/>
      <c r="AN46" s="2"/>
      <c r="AO46" s="2"/>
      <c r="AP46" s="2"/>
      <c r="AQ46" s="2"/>
      <c r="AR46" s="2"/>
    </row>
    <row r="47" spans="1:44" s="43" customFormat="1">
      <c r="A47" s="78"/>
      <c r="B47" s="79"/>
      <c r="C47" s="79"/>
      <c r="D47" s="80">
        <v>1979</v>
      </c>
      <c r="E47" s="80">
        <v>1980</v>
      </c>
      <c r="F47" s="80">
        <v>1981</v>
      </c>
      <c r="G47" s="80">
        <v>1982</v>
      </c>
      <c r="H47" s="80">
        <v>1983</v>
      </c>
      <c r="I47" s="80">
        <v>1984</v>
      </c>
      <c r="J47" s="80">
        <v>1985</v>
      </c>
      <c r="K47" s="80">
        <v>1986</v>
      </c>
      <c r="L47" s="80">
        <v>1987</v>
      </c>
      <c r="M47" s="80">
        <v>1988</v>
      </c>
      <c r="N47" s="80">
        <v>1989</v>
      </c>
      <c r="O47" s="80">
        <v>1990</v>
      </c>
      <c r="P47" s="80">
        <v>1991</v>
      </c>
      <c r="Q47" s="80">
        <v>1992</v>
      </c>
      <c r="R47" s="80">
        <v>1993</v>
      </c>
      <c r="S47" s="80">
        <v>1994</v>
      </c>
      <c r="T47" s="80">
        <v>1995</v>
      </c>
      <c r="U47" s="80">
        <v>1996</v>
      </c>
      <c r="V47" s="80">
        <v>1997</v>
      </c>
      <c r="W47" s="80">
        <v>1998</v>
      </c>
      <c r="X47" s="80">
        <v>1999</v>
      </c>
      <c r="Y47" s="80">
        <v>2000</v>
      </c>
      <c r="Z47" s="80">
        <v>2001</v>
      </c>
      <c r="AA47" s="80">
        <v>2002</v>
      </c>
      <c r="AB47" s="80">
        <v>2003</v>
      </c>
      <c r="AC47" s="80">
        <v>2004</v>
      </c>
      <c r="AD47" s="80">
        <v>2005</v>
      </c>
      <c r="AE47" s="80">
        <v>2006</v>
      </c>
      <c r="AF47" s="80">
        <v>2007</v>
      </c>
      <c r="AG47" s="80">
        <v>2008</v>
      </c>
      <c r="AH47" s="80">
        <v>2009</v>
      </c>
      <c r="AI47" s="80">
        <v>2010</v>
      </c>
      <c r="AJ47" s="80">
        <v>2011</v>
      </c>
      <c r="AK47" s="78">
        <v>2012</v>
      </c>
      <c r="AL47" s="78">
        <v>2013</v>
      </c>
      <c r="AM47" s="78">
        <v>2014</v>
      </c>
      <c r="AN47" s="78">
        <v>2015</v>
      </c>
      <c r="AO47" s="78"/>
      <c r="AP47" s="78"/>
      <c r="AQ47" s="78"/>
      <c r="AR47" s="78"/>
    </row>
    <row r="48" spans="1:44" s="43" customFormat="1">
      <c r="A48" s="3"/>
      <c r="B48" s="16"/>
      <c r="C48" s="16"/>
      <c r="D48" s="16">
        <v>1983</v>
      </c>
      <c r="E48" s="16">
        <v>1984</v>
      </c>
      <c r="F48" s="16">
        <v>1985</v>
      </c>
      <c r="G48" s="16">
        <v>1986</v>
      </c>
      <c r="H48" s="16">
        <v>1987</v>
      </c>
      <c r="I48" s="16">
        <v>1988</v>
      </c>
      <c r="J48" s="16">
        <v>1989</v>
      </c>
      <c r="K48" s="16">
        <v>1990</v>
      </c>
      <c r="L48" s="16">
        <v>1991</v>
      </c>
      <c r="M48" s="16">
        <v>1992</v>
      </c>
      <c r="N48" s="16">
        <v>1993</v>
      </c>
      <c r="O48" s="16">
        <v>1994</v>
      </c>
      <c r="P48" s="16">
        <v>1995</v>
      </c>
      <c r="Q48" s="16">
        <v>1996</v>
      </c>
      <c r="R48" s="16">
        <v>1997</v>
      </c>
      <c r="S48" s="16">
        <v>1998</v>
      </c>
      <c r="T48" s="16">
        <v>1999</v>
      </c>
      <c r="U48" s="16">
        <v>2000</v>
      </c>
      <c r="V48" s="16">
        <v>2001</v>
      </c>
      <c r="W48" s="16">
        <v>2002</v>
      </c>
      <c r="X48" s="16">
        <v>2003</v>
      </c>
      <c r="Y48" s="16">
        <v>2004</v>
      </c>
      <c r="Z48" s="16">
        <v>2005</v>
      </c>
      <c r="AA48" s="16">
        <v>2006</v>
      </c>
      <c r="AB48" s="16">
        <v>2007</v>
      </c>
      <c r="AC48" s="16">
        <v>2008</v>
      </c>
      <c r="AD48" s="16">
        <v>2009</v>
      </c>
      <c r="AE48" s="16">
        <v>2010</v>
      </c>
      <c r="AF48" s="16">
        <v>2011</v>
      </c>
      <c r="AG48" s="16">
        <v>2012</v>
      </c>
      <c r="AH48" s="16">
        <v>2013</v>
      </c>
      <c r="AI48" s="16">
        <v>2014</v>
      </c>
      <c r="AJ48" s="16">
        <v>2015</v>
      </c>
      <c r="AK48" s="3">
        <v>2016</v>
      </c>
      <c r="AL48" s="3">
        <v>2017</v>
      </c>
      <c r="AM48" s="3">
        <v>2018</v>
      </c>
      <c r="AN48" s="3">
        <v>2019</v>
      </c>
      <c r="AO48" s="3"/>
      <c r="AP48" s="3"/>
      <c r="AQ48" s="3"/>
      <c r="AR48" s="3"/>
    </row>
    <row r="49" spans="1:44" s="43" customFormat="1">
      <c r="A49" s="51" t="s">
        <v>37</v>
      </c>
      <c r="B49" s="54"/>
      <c r="C49" s="54"/>
      <c r="D49" s="53">
        <f t="shared" ref="D49:AK56" si="1">AVERAGE(B5:F5)</f>
        <v>600.6</v>
      </c>
      <c r="E49" s="53">
        <f t="shared" si="1"/>
        <v>586.79999999999995</v>
      </c>
      <c r="F49" s="53">
        <f t="shared" si="1"/>
        <v>587.79999999999995</v>
      </c>
      <c r="G49" s="53">
        <f t="shared" si="1"/>
        <v>579.20000000000005</v>
      </c>
      <c r="H49" s="53">
        <f t="shared" si="1"/>
        <v>576.6</v>
      </c>
      <c r="I49" s="53">
        <f t="shared" si="1"/>
        <v>587.20000000000005</v>
      </c>
      <c r="J49" s="53">
        <f t="shared" si="1"/>
        <v>598</v>
      </c>
      <c r="K49" s="53">
        <f t="shared" si="1"/>
        <v>609.4</v>
      </c>
      <c r="L49" s="53">
        <f t="shared" si="1"/>
        <v>620.6</v>
      </c>
      <c r="M49" s="53">
        <f t="shared" si="1"/>
        <v>623.20000000000005</v>
      </c>
      <c r="N49" s="53">
        <f t="shared" si="1"/>
        <v>624.4</v>
      </c>
      <c r="O49" s="53">
        <f t="shared" si="1"/>
        <v>647.4</v>
      </c>
      <c r="P49" s="53">
        <f t="shared" si="1"/>
        <v>682.4</v>
      </c>
      <c r="Q49" s="53">
        <f t="shared" si="1"/>
        <v>754.2</v>
      </c>
      <c r="R49" s="53">
        <f t="shared" si="1"/>
        <v>850</v>
      </c>
      <c r="S49" s="52">
        <f t="shared" si="1"/>
        <v>948.8</v>
      </c>
      <c r="T49" s="52">
        <f t="shared" si="1"/>
        <v>1050.4000000000001</v>
      </c>
      <c r="U49" s="52">
        <f t="shared" si="1"/>
        <v>1142.4000000000001</v>
      </c>
      <c r="V49" s="52">
        <f t="shared" si="1"/>
        <v>1225.4000000000001</v>
      </c>
      <c r="W49" s="52">
        <f t="shared" si="1"/>
        <v>1310.5999999999999</v>
      </c>
      <c r="X49" s="52">
        <f t="shared" si="1"/>
        <v>1390.2</v>
      </c>
      <c r="Y49" s="52">
        <f t="shared" si="1"/>
        <v>1436</v>
      </c>
      <c r="Z49" s="52">
        <f t="shared" si="1"/>
        <v>1480.2</v>
      </c>
      <c r="AA49" s="52">
        <f t="shared" si="1"/>
        <v>1509.8</v>
      </c>
      <c r="AB49" s="52">
        <f t="shared" si="1"/>
        <v>1492.2</v>
      </c>
      <c r="AC49" s="52">
        <f t="shared" si="1"/>
        <v>1469.4</v>
      </c>
      <c r="AD49" s="52">
        <f t="shared" si="1"/>
        <v>1430.2</v>
      </c>
      <c r="AE49" s="52">
        <f t="shared" si="1"/>
        <v>1391.2</v>
      </c>
      <c r="AF49" s="52">
        <f t="shared" si="1"/>
        <v>1331.4</v>
      </c>
      <c r="AG49" s="52">
        <f t="shared" si="1"/>
        <v>1267.5999999999999</v>
      </c>
      <c r="AH49" s="52">
        <f t="shared" si="1"/>
        <v>1205.4000000000001</v>
      </c>
      <c r="AI49" s="52">
        <f t="shared" si="1"/>
        <v>1179.4000000000001</v>
      </c>
      <c r="AJ49" s="52">
        <f t="shared" si="1"/>
        <v>1145.8</v>
      </c>
      <c r="AK49" s="52">
        <f t="shared" si="1"/>
        <v>1149.4000000000001</v>
      </c>
      <c r="AL49" s="84">
        <f t="shared" ref="AL49:AN65" si="2">AVERAGE(AJ5:AN5)</f>
        <v>1180.4000000000001</v>
      </c>
      <c r="AM49" s="84">
        <f t="shared" si="2"/>
        <v>1214.2</v>
      </c>
      <c r="AN49" s="84">
        <f t="shared" si="2"/>
        <v>1212</v>
      </c>
      <c r="AO49" s="78"/>
      <c r="AP49" s="78"/>
      <c r="AQ49" s="78"/>
      <c r="AR49" s="51" t="str">
        <f>A49</f>
        <v>Scotland</v>
      </c>
    </row>
    <row r="50" spans="1:44">
      <c r="A50" s="30" t="s">
        <v>46</v>
      </c>
      <c r="B50" s="30"/>
      <c r="C50" s="30"/>
      <c r="D50" s="60">
        <f t="shared" si="1"/>
        <v>19.2</v>
      </c>
      <c r="E50" s="60">
        <f t="shared" si="1"/>
        <v>18</v>
      </c>
      <c r="F50" s="60">
        <f t="shared" si="1"/>
        <v>20</v>
      </c>
      <c r="G50" s="60">
        <f t="shared" si="1"/>
        <v>20.6</v>
      </c>
      <c r="H50" s="60">
        <f t="shared" si="1"/>
        <v>18.2</v>
      </c>
      <c r="I50" s="60">
        <f t="shared" si="1"/>
        <v>18.600000000000001</v>
      </c>
      <c r="J50" s="60">
        <f t="shared" si="1"/>
        <v>18.399999999999999</v>
      </c>
      <c r="K50" s="60">
        <f t="shared" si="1"/>
        <v>18.399999999999999</v>
      </c>
      <c r="L50" s="60">
        <f t="shared" si="1"/>
        <v>18.8</v>
      </c>
      <c r="M50" s="60">
        <f t="shared" si="1"/>
        <v>22</v>
      </c>
      <c r="N50" s="60">
        <f t="shared" si="1"/>
        <v>24.4</v>
      </c>
      <c r="O50" s="60">
        <f t="shared" si="1"/>
        <v>26.6</v>
      </c>
      <c r="P50" s="60">
        <f t="shared" si="1"/>
        <v>27.6</v>
      </c>
      <c r="Q50" s="60">
        <f t="shared" si="1"/>
        <v>29.6</v>
      </c>
      <c r="R50" s="60">
        <f t="shared" si="1"/>
        <v>29.4</v>
      </c>
      <c r="S50" s="60">
        <f t="shared" si="1"/>
        <v>30.4</v>
      </c>
      <c r="T50" s="60">
        <f t="shared" si="1"/>
        <v>33</v>
      </c>
      <c r="U50" s="60">
        <f t="shared" si="1"/>
        <v>38.200000000000003</v>
      </c>
      <c r="V50" s="60">
        <f t="shared" si="1"/>
        <v>42</v>
      </c>
      <c r="W50" s="60">
        <f t="shared" si="1"/>
        <v>45.6</v>
      </c>
      <c r="X50" s="60">
        <f t="shared" si="1"/>
        <v>45.8</v>
      </c>
      <c r="Y50" s="60">
        <f t="shared" si="1"/>
        <v>45.6</v>
      </c>
      <c r="Z50" s="60">
        <f t="shared" si="1"/>
        <v>44.4</v>
      </c>
      <c r="AA50" s="60">
        <f t="shared" si="1"/>
        <v>41.6</v>
      </c>
      <c r="AB50" s="60">
        <f t="shared" si="1"/>
        <v>43.8</v>
      </c>
      <c r="AC50" s="60">
        <f t="shared" si="1"/>
        <v>44</v>
      </c>
      <c r="AD50" s="60">
        <f t="shared" si="1"/>
        <v>46.6</v>
      </c>
      <c r="AE50" s="60">
        <f t="shared" si="1"/>
        <v>46.2</v>
      </c>
      <c r="AF50" s="60">
        <f t="shared" si="1"/>
        <v>45.2</v>
      </c>
      <c r="AG50" s="60">
        <f t="shared" si="1"/>
        <v>41.6</v>
      </c>
      <c r="AH50" s="60">
        <f t="shared" si="1"/>
        <v>42.6</v>
      </c>
      <c r="AI50" s="60">
        <f t="shared" si="1"/>
        <v>42.4</v>
      </c>
      <c r="AJ50" s="60">
        <f t="shared" si="1"/>
        <v>41.2</v>
      </c>
      <c r="AK50" s="60">
        <f t="shared" si="1"/>
        <v>45.8</v>
      </c>
      <c r="AL50" s="85">
        <f t="shared" si="2"/>
        <v>46</v>
      </c>
      <c r="AM50" s="85">
        <f t="shared" si="2"/>
        <v>48.2</v>
      </c>
      <c r="AN50" s="85">
        <f t="shared" si="2"/>
        <v>44.4</v>
      </c>
      <c r="AO50" s="102"/>
      <c r="AP50" s="104"/>
      <c r="AQ50" s="30"/>
      <c r="AR50" s="78" t="str">
        <f t="shared" ref="AR50:AR82" si="3">A50</f>
        <v>Aberdeen City</v>
      </c>
    </row>
    <row r="51" spans="1:44">
      <c r="A51" s="30" t="s">
        <v>47</v>
      </c>
      <c r="B51" s="30"/>
      <c r="C51" s="30"/>
      <c r="D51" s="60">
        <f t="shared" si="1"/>
        <v>8.1999999999999993</v>
      </c>
      <c r="E51" s="60">
        <f t="shared" si="1"/>
        <v>9</v>
      </c>
      <c r="F51" s="60">
        <f t="shared" si="1"/>
        <v>9.4</v>
      </c>
      <c r="G51" s="60">
        <f t="shared" si="1"/>
        <v>11.6</v>
      </c>
      <c r="H51" s="60">
        <f t="shared" si="1"/>
        <v>11.2</v>
      </c>
      <c r="I51" s="60">
        <f t="shared" si="1"/>
        <v>11</v>
      </c>
      <c r="J51" s="60">
        <f t="shared" si="1"/>
        <v>11.2</v>
      </c>
      <c r="K51" s="60">
        <f t="shared" si="1"/>
        <v>12.6</v>
      </c>
      <c r="L51" s="60">
        <f t="shared" si="1"/>
        <v>12</v>
      </c>
      <c r="M51" s="60">
        <f t="shared" si="1"/>
        <v>13.2</v>
      </c>
      <c r="N51" s="60">
        <f t="shared" si="1"/>
        <v>13.8</v>
      </c>
      <c r="O51" s="60">
        <f t="shared" si="1"/>
        <v>14.4</v>
      </c>
      <c r="P51" s="60">
        <f t="shared" si="1"/>
        <v>14.8</v>
      </c>
      <c r="Q51" s="60">
        <f t="shared" si="1"/>
        <v>15</v>
      </c>
      <c r="R51" s="60">
        <f t="shared" si="1"/>
        <v>16</v>
      </c>
      <c r="S51" s="60">
        <f t="shared" si="1"/>
        <v>16.8</v>
      </c>
      <c r="T51" s="60">
        <f t="shared" si="1"/>
        <v>20.399999999999999</v>
      </c>
      <c r="U51" s="60">
        <f t="shared" si="1"/>
        <v>21</v>
      </c>
      <c r="V51" s="60">
        <f t="shared" si="1"/>
        <v>23.2</v>
      </c>
      <c r="W51" s="60">
        <f t="shared" si="1"/>
        <v>24.4</v>
      </c>
      <c r="X51" s="60">
        <f t="shared" si="1"/>
        <v>27.4</v>
      </c>
      <c r="Y51" s="60">
        <f t="shared" si="1"/>
        <v>26.4</v>
      </c>
      <c r="Z51" s="60">
        <f t="shared" si="1"/>
        <v>27.4</v>
      </c>
      <c r="AA51" s="60">
        <f t="shared" si="1"/>
        <v>27.4</v>
      </c>
      <c r="AB51" s="60">
        <f t="shared" si="1"/>
        <v>28.8</v>
      </c>
      <c r="AC51" s="60">
        <f t="shared" si="1"/>
        <v>29.2</v>
      </c>
      <c r="AD51" s="60">
        <f t="shared" si="1"/>
        <v>29.2</v>
      </c>
      <c r="AE51" s="60">
        <f t="shared" si="1"/>
        <v>27.8</v>
      </c>
      <c r="AF51" s="60">
        <f t="shared" si="1"/>
        <v>26.8</v>
      </c>
      <c r="AG51" s="60">
        <f t="shared" si="1"/>
        <v>25.8</v>
      </c>
      <c r="AH51" s="60">
        <f t="shared" si="1"/>
        <v>23.8</v>
      </c>
      <c r="AI51" s="60">
        <f t="shared" si="1"/>
        <v>23.4</v>
      </c>
      <c r="AJ51" s="60">
        <f t="shared" si="1"/>
        <v>26.8</v>
      </c>
      <c r="AK51" s="60">
        <f t="shared" si="1"/>
        <v>28.4</v>
      </c>
      <c r="AL51" s="85">
        <f t="shared" si="2"/>
        <v>29.6</v>
      </c>
      <c r="AM51" s="85">
        <f t="shared" si="2"/>
        <v>32.799999999999997</v>
      </c>
      <c r="AN51" s="85">
        <f t="shared" si="2"/>
        <v>33.4</v>
      </c>
      <c r="AO51" s="102"/>
      <c r="AP51" s="104"/>
      <c r="AQ51" s="30"/>
      <c r="AR51" s="78" t="str">
        <f t="shared" si="3"/>
        <v>Aberdeenshire</v>
      </c>
    </row>
    <row r="52" spans="1:44">
      <c r="A52" s="30" t="s">
        <v>48</v>
      </c>
      <c r="B52" s="30"/>
      <c r="C52" s="30"/>
      <c r="D52" s="60">
        <f t="shared" si="1"/>
        <v>8.6</v>
      </c>
      <c r="E52" s="60">
        <f t="shared" si="1"/>
        <v>8.4</v>
      </c>
      <c r="F52" s="60">
        <f t="shared" si="1"/>
        <v>8.1999999999999993</v>
      </c>
      <c r="G52" s="60">
        <f t="shared" si="1"/>
        <v>7.4</v>
      </c>
      <c r="H52" s="60">
        <f t="shared" si="1"/>
        <v>9.1999999999999993</v>
      </c>
      <c r="I52" s="60">
        <f t="shared" si="1"/>
        <v>8.8000000000000007</v>
      </c>
      <c r="J52" s="60">
        <f t="shared" si="1"/>
        <v>9.1999999999999993</v>
      </c>
      <c r="K52" s="60">
        <f t="shared" si="1"/>
        <v>9.4</v>
      </c>
      <c r="L52" s="60">
        <f t="shared" si="1"/>
        <v>10.4</v>
      </c>
      <c r="M52" s="60">
        <f t="shared" si="1"/>
        <v>10.8</v>
      </c>
      <c r="N52" s="60">
        <f t="shared" si="1"/>
        <v>11.6</v>
      </c>
      <c r="O52" s="60">
        <f t="shared" si="1"/>
        <v>11</v>
      </c>
      <c r="P52" s="60">
        <f t="shared" si="1"/>
        <v>11.4</v>
      </c>
      <c r="Q52" s="60">
        <f t="shared" si="1"/>
        <v>12.6</v>
      </c>
      <c r="R52" s="60">
        <f t="shared" si="1"/>
        <v>12.4</v>
      </c>
      <c r="S52" s="60">
        <f t="shared" si="1"/>
        <v>12.4</v>
      </c>
      <c r="T52" s="60">
        <f t="shared" si="1"/>
        <v>13.8</v>
      </c>
      <c r="U52" s="60">
        <f t="shared" si="1"/>
        <v>15.2</v>
      </c>
      <c r="V52" s="60">
        <f t="shared" si="1"/>
        <v>15.6</v>
      </c>
      <c r="W52" s="60">
        <f t="shared" si="1"/>
        <v>17.8</v>
      </c>
      <c r="X52" s="60">
        <f t="shared" si="1"/>
        <v>20.8</v>
      </c>
      <c r="Y52" s="60">
        <f t="shared" si="1"/>
        <v>23</v>
      </c>
      <c r="Z52" s="60">
        <f t="shared" si="1"/>
        <v>25.4</v>
      </c>
      <c r="AA52" s="60">
        <f t="shared" si="1"/>
        <v>25.4</v>
      </c>
      <c r="AB52" s="60">
        <f t="shared" si="1"/>
        <v>23.6</v>
      </c>
      <c r="AC52" s="60">
        <f t="shared" si="1"/>
        <v>22.2</v>
      </c>
      <c r="AD52" s="60">
        <f t="shared" si="1"/>
        <v>21.4</v>
      </c>
      <c r="AE52" s="60">
        <f t="shared" si="1"/>
        <v>18.600000000000001</v>
      </c>
      <c r="AF52" s="60">
        <f t="shared" si="1"/>
        <v>19.2</v>
      </c>
      <c r="AG52" s="60">
        <f t="shared" si="1"/>
        <v>19.8</v>
      </c>
      <c r="AH52" s="60">
        <f t="shared" si="1"/>
        <v>19.8</v>
      </c>
      <c r="AI52" s="60">
        <f t="shared" si="1"/>
        <v>19.600000000000001</v>
      </c>
      <c r="AJ52" s="60">
        <f t="shared" si="1"/>
        <v>20.8</v>
      </c>
      <c r="AK52" s="60">
        <f t="shared" si="1"/>
        <v>21</v>
      </c>
      <c r="AL52" s="85">
        <f t="shared" si="2"/>
        <v>21.6</v>
      </c>
      <c r="AM52" s="85">
        <f t="shared" si="2"/>
        <v>22.6</v>
      </c>
      <c r="AN52" s="85">
        <f t="shared" si="2"/>
        <v>23.2</v>
      </c>
      <c r="AO52" s="102"/>
      <c r="AP52" s="104"/>
      <c r="AQ52" s="30"/>
      <c r="AR52" s="78" t="str">
        <f t="shared" si="3"/>
        <v>Angus</v>
      </c>
    </row>
    <row r="53" spans="1:44">
      <c r="A53" s="30" t="s">
        <v>80</v>
      </c>
      <c r="B53" s="30"/>
      <c r="C53" s="30"/>
      <c r="D53" s="60">
        <f t="shared" si="1"/>
        <v>10.4</v>
      </c>
      <c r="E53" s="60">
        <f t="shared" si="1"/>
        <v>10.199999999999999</v>
      </c>
      <c r="F53" s="60">
        <f t="shared" si="1"/>
        <v>9.8000000000000007</v>
      </c>
      <c r="G53" s="60">
        <f t="shared" si="1"/>
        <v>9.4</v>
      </c>
      <c r="H53" s="60">
        <f t="shared" si="1"/>
        <v>11</v>
      </c>
      <c r="I53" s="60">
        <f t="shared" si="1"/>
        <v>9.6</v>
      </c>
      <c r="J53" s="60">
        <f t="shared" si="1"/>
        <v>9.8000000000000007</v>
      </c>
      <c r="K53" s="60">
        <f t="shared" si="1"/>
        <v>10.4</v>
      </c>
      <c r="L53" s="60">
        <f t="shared" si="1"/>
        <v>11.4</v>
      </c>
      <c r="M53" s="60">
        <f t="shared" si="1"/>
        <v>10.8</v>
      </c>
      <c r="N53" s="60">
        <f t="shared" si="1"/>
        <v>12</v>
      </c>
      <c r="O53" s="60">
        <f t="shared" si="1"/>
        <v>12</v>
      </c>
      <c r="P53" s="60">
        <f t="shared" si="1"/>
        <v>12.6</v>
      </c>
      <c r="Q53" s="60">
        <f t="shared" si="1"/>
        <v>12.4</v>
      </c>
      <c r="R53" s="60">
        <f t="shared" si="1"/>
        <v>13</v>
      </c>
      <c r="S53" s="60">
        <f t="shared" si="1"/>
        <v>14</v>
      </c>
      <c r="T53" s="60">
        <f t="shared" si="1"/>
        <v>17.399999999999999</v>
      </c>
      <c r="U53" s="60">
        <f t="shared" si="1"/>
        <v>16.2</v>
      </c>
      <c r="V53" s="60">
        <f t="shared" si="1"/>
        <v>18.8</v>
      </c>
      <c r="W53" s="60">
        <f t="shared" si="1"/>
        <v>21</v>
      </c>
      <c r="X53" s="60">
        <f t="shared" si="1"/>
        <v>22.8</v>
      </c>
      <c r="Y53" s="60">
        <f t="shared" si="1"/>
        <v>21.4</v>
      </c>
      <c r="Z53" s="60">
        <f t="shared" si="1"/>
        <v>24.4</v>
      </c>
      <c r="AA53" s="60">
        <f t="shared" si="1"/>
        <v>24.6</v>
      </c>
      <c r="AB53" s="60">
        <f t="shared" si="1"/>
        <v>26.4</v>
      </c>
      <c r="AC53" s="60">
        <f t="shared" si="1"/>
        <v>25.4</v>
      </c>
      <c r="AD53" s="60">
        <f t="shared" si="1"/>
        <v>26</v>
      </c>
      <c r="AE53" s="60">
        <f t="shared" si="1"/>
        <v>27.8</v>
      </c>
      <c r="AF53" s="60">
        <f t="shared" si="1"/>
        <v>25.8</v>
      </c>
      <c r="AG53" s="60">
        <f t="shared" si="1"/>
        <v>23</v>
      </c>
      <c r="AH53" s="60">
        <f t="shared" si="1"/>
        <v>21</v>
      </c>
      <c r="AI53" s="60">
        <f t="shared" si="1"/>
        <v>20.6</v>
      </c>
      <c r="AJ53" s="60">
        <f t="shared" si="1"/>
        <v>18.8</v>
      </c>
      <c r="AK53" s="60">
        <f t="shared" si="1"/>
        <v>18.600000000000001</v>
      </c>
      <c r="AL53" s="85">
        <f t="shared" si="2"/>
        <v>21.2</v>
      </c>
      <c r="AM53" s="85">
        <f t="shared" si="2"/>
        <v>23.6</v>
      </c>
      <c r="AN53" s="85">
        <f t="shared" si="2"/>
        <v>22.8</v>
      </c>
      <c r="AO53" s="102"/>
      <c r="AP53" s="104"/>
      <c r="AQ53" s="30"/>
      <c r="AR53" s="78" t="str">
        <f t="shared" si="3"/>
        <v>Argyll and Bute</v>
      </c>
    </row>
    <row r="54" spans="1:44">
      <c r="A54" s="30" t="s">
        <v>49</v>
      </c>
      <c r="B54" s="30"/>
      <c r="C54" s="30"/>
      <c r="D54" s="60">
        <f t="shared" si="1"/>
        <v>59.2</v>
      </c>
      <c r="E54" s="60">
        <f t="shared" si="1"/>
        <v>59</v>
      </c>
      <c r="F54" s="60">
        <f t="shared" si="1"/>
        <v>60</v>
      </c>
      <c r="G54" s="60">
        <f t="shared" si="1"/>
        <v>57.2</v>
      </c>
      <c r="H54" s="60">
        <f t="shared" si="1"/>
        <v>54.6</v>
      </c>
      <c r="I54" s="60">
        <f t="shared" si="1"/>
        <v>57.2</v>
      </c>
      <c r="J54" s="60">
        <f t="shared" si="1"/>
        <v>59.8</v>
      </c>
      <c r="K54" s="60">
        <f t="shared" si="1"/>
        <v>60.6</v>
      </c>
      <c r="L54" s="60">
        <f t="shared" si="1"/>
        <v>62</v>
      </c>
      <c r="M54" s="60">
        <f t="shared" si="1"/>
        <v>64.400000000000006</v>
      </c>
      <c r="N54" s="60">
        <f t="shared" si="1"/>
        <v>61.2</v>
      </c>
      <c r="O54" s="60">
        <f t="shared" si="1"/>
        <v>58.6</v>
      </c>
      <c r="P54" s="60">
        <f t="shared" si="1"/>
        <v>58.6</v>
      </c>
      <c r="Q54" s="60">
        <f t="shared" si="1"/>
        <v>62.4</v>
      </c>
      <c r="R54" s="60">
        <f t="shared" si="1"/>
        <v>66.8</v>
      </c>
      <c r="S54" s="60">
        <f t="shared" si="1"/>
        <v>70.8</v>
      </c>
      <c r="T54" s="60">
        <f t="shared" si="1"/>
        <v>79.400000000000006</v>
      </c>
      <c r="U54" s="60">
        <f t="shared" si="1"/>
        <v>91.4</v>
      </c>
      <c r="V54" s="60">
        <f t="shared" si="1"/>
        <v>101.4</v>
      </c>
      <c r="W54" s="60">
        <f t="shared" si="1"/>
        <v>109</v>
      </c>
      <c r="X54" s="60">
        <f t="shared" si="1"/>
        <v>117.6</v>
      </c>
      <c r="Y54" s="60">
        <f t="shared" si="1"/>
        <v>120.4</v>
      </c>
      <c r="Z54" s="60">
        <f t="shared" si="1"/>
        <v>123.6</v>
      </c>
      <c r="AA54" s="60">
        <f t="shared" si="1"/>
        <v>119.4</v>
      </c>
      <c r="AB54" s="60">
        <f t="shared" si="1"/>
        <v>116.4</v>
      </c>
      <c r="AC54" s="60">
        <f t="shared" si="1"/>
        <v>114</v>
      </c>
      <c r="AD54" s="60">
        <f t="shared" si="1"/>
        <v>109.4</v>
      </c>
      <c r="AE54" s="60">
        <f t="shared" si="1"/>
        <v>102.2</v>
      </c>
      <c r="AF54" s="60">
        <f t="shared" si="1"/>
        <v>97</v>
      </c>
      <c r="AG54" s="60">
        <f t="shared" si="1"/>
        <v>90.2</v>
      </c>
      <c r="AH54" s="60">
        <f t="shared" si="1"/>
        <v>87</v>
      </c>
      <c r="AI54" s="60">
        <f t="shared" si="1"/>
        <v>85.4</v>
      </c>
      <c r="AJ54" s="60">
        <f t="shared" si="1"/>
        <v>80</v>
      </c>
      <c r="AK54" s="60">
        <f t="shared" si="1"/>
        <v>80.599999999999994</v>
      </c>
      <c r="AL54" s="85">
        <f t="shared" si="2"/>
        <v>87.6</v>
      </c>
      <c r="AM54" s="85">
        <f t="shared" si="2"/>
        <v>90.2</v>
      </c>
      <c r="AN54" s="85">
        <f t="shared" si="2"/>
        <v>89</v>
      </c>
      <c r="AO54" s="102"/>
      <c r="AP54" s="104"/>
      <c r="AQ54" s="30"/>
      <c r="AR54" s="78" t="str">
        <f>A54</f>
        <v>City of Edinburgh</v>
      </c>
    </row>
    <row r="55" spans="1:44">
      <c r="A55" s="30" t="s">
        <v>50</v>
      </c>
      <c r="B55" s="30"/>
      <c r="C55" s="30"/>
      <c r="D55" s="60">
        <f t="shared" si="1"/>
        <v>5</v>
      </c>
      <c r="E55" s="60">
        <f t="shared" si="1"/>
        <v>4.5999999999999996</v>
      </c>
      <c r="F55" s="60">
        <f t="shared" si="1"/>
        <v>3.2</v>
      </c>
      <c r="G55" s="60">
        <f t="shared" si="1"/>
        <v>3.2</v>
      </c>
      <c r="H55" s="60">
        <f t="shared" si="1"/>
        <v>3</v>
      </c>
      <c r="I55" s="60">
        <f t="shared" si="1"/>
        <v>2.8</v>
      </c>
      <c r="J55" s="60">
        <f t="shared" si="1"/>
        <v>3</v>
      </c>
      <c r="K55" s="60">
        <f t="shared" si="1"/>
        <v>4.2</v>
      </c>
      <c r="L55" s="60">
        <f t="shared" si="1"/>
        <v>4.8</v>
      </c>
      <c r="M55" s="60">
        <f t="shared" si="1"/>
        <v>6.6</v>
      </c>
      <c r="N55" s="60">
        <f t="shared" si="1"/>
        <v>6.6</v>
      </c>
      <c r="O55" s="60">
        <f t="shared" si="1"/>
        <v>6.6</v>
      </c>
      <c r="P55" s="60">
        <f t="shared" si="1"/>
        <v>6.8</v>
      </c>
      <c r="Q55" s="60">
        <f t="shared" si="1"/>
        <v>7.4</v>
      </c>
      <c r="R55" s="60">
        <f t="shared" si="1"/>
        <v>6.6</v>
      </c>
      <c r="S55" s="60">
        <f t="shared" si="1"/>
        <v>7.8</v>
      </c>
      <c r="T55" s="60">
        <f t="shared" si="1"/>
        <v>10.4</v>
      </c>
      <c r="U55" s="60">
        <f t="shared" si="1"/>
        <v>10.6</v>
      </c>
      <c r="V55" s="60">
        <f t="shared" si="1"/>
        <v>11</v>
      </c>
      <c r="W55" s="60">
        <f t="shared" si="1"/>
        <v>11.8</v>
      </c>
      <c r="X55" s="60">
        <f t="shared" si="1"/>
        <v>11.2</v>
      </c>
      <c r="Y55" s="60">
        <f t="shared" si="1"/>
        <v>10.4</v>
      </c>
      <c r="Z55" s="60">
        <f t="shared" si="1"/>
        <v>10.6</v>
      </c>
      <c r="AA55" s="60">
        <f t="shared" si="1"/>
        <v>11.6</v>
      </c>
      <c r="AB55" s="60">
        <f t="shared" si="1"/>
        <v>12</v>
      </c>
      <c r="AC55" s="60">
        <f t="shared" si="1"/>
        <v>13.4</v>
      </c>
      <c r="AD55" s="60">
        <f t="shared" si="1"/>
        <v>13.4</v>
      </c>
      <c r="AE55" s="60">
        <f t="shared" si="1"/>
        <v>12.4</v>
      </c>
      <c r="AF55" s="60">
        <f t="shared" si="1"/>
        <v>11.8</v>
      </c>
      <c r="AG55" s="60">
        <f t="shared" si="1"/>
        <v>10.6</v>
      </c>
      <c r="AH55" s="60">
        <f t="shared" si="1"/>
        <v>11.2</v>
      </c>
      <c r="AI55" s="60">
        <f t="shared" si="1"/>
        <v>9.8000000000000007</v>
      </c>
      <c r="AJ55" s="60">
        <f t="shared" si="1"/>
        <v>11.6</v>
      </c>
      <c r="AK55" s="60">
        <f t="shared" si="1"/>
        <v>11.4</v>
      </c>
      <c r="AL55" s="85">
        <f t="shared" si="2"/>
        <v>11.2</v>
      </c>
      <c r="AM55" s="85">
        <f t="shared" si="2"/>
        <v>9.4</v>
      </c>
      <c r="AN55" s="85">
        <f t="shared" si="2"/>
        <v>12</v>
      </c>
      <c r="AO55" s="102"/>
      <c r="AP55" s="104"/>
      <c r="AQ55" s="30"/>
      <c r="AR55" s="78" t="str">
        <f t="shared" si="3"/>
        <v>Clackmannanshire</v>
      </c>
    </row>
    <row r="56" spans="1:44">
      <c r="A56" s="30" t="s">
        <v>34</v>
      </c>
      <c r="B56" s="30"/>
      <c r="C56" s="30"/>
      <c r="D56" s="60">
        <f t="shared" si="1"/>
        <v>9.8000000000000007</v>
      </c>
      <c r="E56" s="60">
        <f t="shared" si="1"/>
        <v>11</v>
      </c>
      <c r="F56" s="60">
        <f t="shared" si="1"/>
        <v>11.2</v>
      </c>
      <c r="G56" s="60">
        <f t="shared" si="1"/>
        <v>11.6</v>
      </c>
      <c r="H56" s="60">
        <f t="shared" si="1"/>
        <v>12.8</v>
      </c>
      <c r="I56" s="60">
        <f t="shared" si="1"/>
        <v>12.2</v>
      </c>
      <c r="J56" s="60">
        <f t="shared" si="1"/>
        <v>11.6</v>
      </c>
      <c r="K56" s="60">
        <f t="shared" si="1"/>
        <v>10.6</v>
      </c>
      <c r="L56" s="60">
        <f t="shared" si="1"/>
        <v>11.6</v>
      </c>
      <c r="M56" s="60">
        <f t="shared" si="1"/>
        <v>10.8</v>
      </c>
      <c r="N56" s="60">
        <f t="shared" si="1"/>
        <v>11.4</v>
      </c>
      <c r="O56" s="60">
        <f t="shared" si="1"/>
        <v>11.4</v>
      </c>
      <c r="P56" s="60">
        <f t="shared" si="1"/>
        <v>12.8</v>
      </c>
      <c r="Q56" s="60">
        <f t="shared" si="1"/>
        <v>13.2</v>
      </c>
      <c r="R56" s="60">
        <f t="shared" si="1"/>
        <v>13.8</v>
      </c>
      <c r="S56" s="60">
        <f t="shared" si="1"/>
        <v>15.4</v>
      </c>
      <c r="T56" s="60">
        <f t="shared" si="1"/>
        <v>15.8</v>
      </c>
      <c r="U56" s="60">
        <f t="shared" ref="N56:AK66" si="4">AVERAGE(S12:W12)</f>
        <v>17</v>
      </c>
      <c r="V56" s="60">
        <f t="shared" si="4"/>
        <v>18.600000000000001</v>
      </c>
      <c r="W56" s="60">
        <f t="shared" si="4"/>
        <v>20.6</v>
      </c>
      <c r="X56" s="60">
        <f t="shared" si="4"/>
        <v>23</v>
      </c>
      <c r="Y56" s="60">
        <f t="shared" si="4"/>
        <v>25</v>
      </c>
      <c r="Z56" s="60">
        <f t="shared" si="4"/>
        <v>27.2</v>
      </c>
      <c r="AA56" s="60">
        <f t="shared" si="4"/>
        <v>29.2</v>
      </c>
      <c r="AB56" s="60">
        <f t="shared" si="4"/>
        <v>29.8</v>
      </c>
      <c r="AC56" s="60">
        <f t="shared" si="4"/>
        <v>28.8</v>
      </c>
      <c r="AD56" s="60">
        <f t="shared" si="4"/>
        <v>30.8</v>
      </c>
      <c r="AE56" s="60">
        <f t="shared" si="4"/>
        <v>31.4</v>
      </c>
      <c r="AF56" s="60">
        <f t="shared" si="4"/>
        <v>28.6</v>
      </c>
      <c r="AG56" s="60">
        <f t="shared" si="4"/>
        <v>25.8</v>
      </c>
      <c r="AH56" s="60">
        <f t="shared" si="4"/>
        <v>25</v>
      </c>
      <c r="AI56" s="60">
        <f t="shared" si="4"/>
        <v>21.4</v>
      </c>
      <c r="AJ56" s="60">
        <f t="shared" si="4"/>
        <v>19.8</v>
      </c>
      <c r="AK56" s="60">
        <f t="shared" si="4"/>
        <v>21.4</v>
      </c>
      <c r="AL56" s="85">
        <f t="shared" si="2"/>
        <v>22.4</v>
      </c>
      <c r="AM56" s="85">
        <f t="shared" si="2"/>
        <v>23.8</v>
      </c>
      <c r="AN56" s="85">
        <f t="shared" si="2"/>
        <v>25.2</v>
      </c>
      <c r="AO56" s="102"/>
      <c r="AP56" s="104"/>
      <c r="AQ56" s="30"/>
      <c r="AR56" s="78" t="str">
        <f t="shared" si="3"/>
        <v>Dumfries and Galloway</v>
      </c>
    </row>
    <row r="57" spans="1:44">
      <c r="A57" s="30" t="s">
        <v>51</v>
      </c>
      <c r="B57" s="30"/>
      <c r="C57" s="30"/>
      <c r="D57" s="60">
        <f t="shared" ref="D57:S72" si="5">AVERAGE(B13:F13)</f>
        <v>16.600000000000001</v>
      </c>
      <c r="E57" s="60">
        <f t="shared" si="5"/>
        <v>16</v>
      </c>
      <c r="F57" s="60">
        <f t="shared" si="5"/>
        <v>17.399999999999999</v>
      </c>
      <c r="G57" s="60">
        <f t="shared" si="5"/>
        <v>16.2</v>
      </c>
      <c r="H57" s="60">
        <f t="shared" si="5"/>
        <v>16.8</v>
      </c>
      <c r="I57" s="60">
        <f t="shared" si="5"/>
        <v>16</v>
      </c>
      <c r="J57" s="60">
        <f t="shared" si="5"/>
        <v>16.399999999999999</v>
      </c>
      <c r="K57" s="60">
        <f t="shared" si="5"/>
        <v>17</v>
      </c>
      <c r="L57" s="60">
        <f t="shared" si="5"/>
        <v>18.8</v>
      </c>
      <c r="M57" s="60">
        <f t="shared" si="5"/>
        <v>20</v>
      </c>
      <c r="N57" s="60">
        <f t="shared" si="4"/>
        <v>22.4</v>
      </c>
      <c r="O57" s="60">
        <f t="shared" si="4"/>
        <v>22.6</v>
      </c>
      <c r="P57" s="60">
        <f t="shared" si="4"/>
        <v>23.6</v>
      </c>
      <c r="Q57" s="60">
        <f t="shared" si="4"/>
        <v>25.6</v>
      </c>
      <c r="R57" s="60">
        <f t="shared" si="4"/>
        <v>26</v>
      </c>
      <c r="S57" s="60">
        <f t="shared" si="4"/>
        <v>26.8</v>
      </c>
      <c r="T57" s="60">
        <f t="shared" si="4"/>
        <v>31</v>
      </c>
      <c r="U57" s="60">
        <f t="shared" si="4"/>
        <v>33.4</v>
      </c>
      <c r="V57" s="60">
        <f t="shared" si="4"/>
        <v>37</v>
      </c>
      <c r="W57" s="60">
        <f t="shared" si="4"/>
        <v>41.8</v>
      </c>
      <c r="X57" s="60">
        <f t="shared" si="4"/>
        <v>48.6</v>
      </c>
      <c r="Y57" s="60">
        <f t="shared" si="4"/>
        <v>53.8</v>
      </c>
      <c r="Z57" s="60">
        <f t="shared" si="4"/>
        <v>56.8</v>
      </c>
      <c r="AA57" s="60">
        <f t="shared" si="4"/>
        <v>57.4</v>
      </c>
      <c r="AB57" s="60">
        <f t="shared" si="4"/>
        <v>56.4</v>
      </c>
      <c r="AC57" s="60">
        <f t="shared" si="4"/>
        <v>56.8</v>
      </c>
      <c r="AD57" s="60">
        <f t="shared" si="4"/>
        <v>53.4</v>
      </c>
      <c r="AE57" s="60">
        <f t="shared" si="4"/>
        <v>52</v>
      </c>
      <c r="AF57" s="60">
        <f t="shared" si="4"/>
        <v>51.2</v>
      </c>
      <c r="AG57" s="60">
        <f t="shared" si="4"/>
        <v>49.4</v>
      </c>
      <c r="AH57" s="60">
        <f t="shared" si="4"/>
        <v>42</v>
      </c>
      <c r="AI57" s="60">
        <f t="shared" si="4"/>
        <v>40.200000000000003</v>
      </c>
      <c r="AJ57" s="60">
        <f t="shared" si="4"/>
        <v>40.799999999999997</v>
      </c>
      <c r="AK57" s="60">
        <f t="shared" si="4"/>
        <v>38.200000000000003</v>
      </c>
      <c r="AL57" s="85">
        <f t="shared" si="2"/>
        <v>38.4</v>
      </c>
      <c r="AM57" s="85">
        <f t="shared" si="2"/>
        <v>40.799999999999997</v>
      </c>
      <c r="AN57" s="85">
        <f t="shared" si="2"/>
        <v>38.799999999999997</v>
      </c>
      <c r="AO57" s="102"/>
      <c r="AP57" s="104"/>
      <c r="AQ57" s="30"/>
      <c r="AR57" s="78" t="str">
        <f t="shared" si="3"/>
        <v>Dundee City</v>
      </c>
    </row>
    <row r="58" spans="1:44">
      <c r="A58" s="30" t="s">
        <v>52</v>
      </c>
      <c r="B58" s="30"/>
      <c r="C58" s="30"/>
      <c r="D58" s="60">
        <f t="shared" si="5"/>
        <v>12.6</v>
      </c>
      <c r="E58" s="60">
        <f t="shared" si="5"/>
        <v>12.8</v>
      </c>
      <c r="F58" s="60">
        <f t="shared" si="5"/>
        <v>11.6</v>
      </c>
      <c r="G58" s="60">
        <f t="shared" si="5"/>
        <v>10.199999999999999</v>
      </c>
      <c r="H58" s="60">
        <f t="shared" si="5"/>
        <v>10</v>
      </c>
      <c r="I58" s="60">
        <f t="shared" si="5"/>
        <v>9.1999999999999993</v>
      </c>
      <c r="J58" s="60">
        <f t="shared" si="5"/>
        <v>8.6</v>
      </c>
      <c r="K58" s="60">
        <f t="shared" si="5"/>
        <v>11.8</v>
      </c>
      <c r="L58" s="60">
        <f t="shared" si="5"/>
        <v>11.2</v>
      </c>
      <c r="M58" s="60">
        <f t="shared" si="5"/>
        <v>12.2</v>
      </c>
      <c r="N58" s="60">
        <f t="shared" si="4"/>
        <v>11.2</v>
      </c>
      <c r="O58" s="60">
        <f t="shared" si="4"/>
        <v>13.2</v>
      </c>
      <c r="P58" s="60">
        <f t="shared" si="4"/>
        <v>12.8</v>
      </c>
      <c r="Q58" s="60">
        <f t="shared" si="4"/>
        <v>14.6</v>
      </c>
      <c r="R58" s="60">
        <f t="shared" si="4"/>
        <v>16.2</v>
      </c>
      <c r="S58" s="60">
        <f t="shared" si="4"/>
        <v>19</v>
      </c>
      <c r="T58" s="60">
        <f t="shared" si="4"/>
        <v>21</v>
      </c>
      <c r="U58" s="60">
        <f t="shared" si="4"/>
        <v>24.8</v>
      </c>
      <c r="V58" s="60">
        <f t="shared" si="4"/>
        <v>27.2</v>
      </c>
      <c r="W58" s="60">
        <f t="shared" si="4"/>
        <v>28.6</v>
      </c>
      <c r="X58" s="60">
        <f t="shared" si="4"/>
        <v>30.8</v>
      </c>
      <c r="Y58" s="60">
        <f t="shared" si="4"/>
        <v>29.8</v>
      </c>
      <c r="Z58" s="60">
        <f t="shared" si="4"/>
        <v>28</v>
      </c>
      <c r="AA58" s="60">
        <f t="shared" si="4"/>
        <v>28.8</v>
      </c>
      <c r="AB58" s="60">
        <f t="shared" si="4"/>
        <v>30.8</v>
      </c>
      <c r="AC58" s="60">
        <f t="shared" si="4"/>
        <v>30.8</v>
      </c>
      <c r="AD58" s="60">
        <f t="shared" si="4"/>
        <v>32.6</v>
      </c>
      <c r="AE58" s="60">
        <f t="shared" si="4"/>
        <v>33.200000000000003</v>
      </c>
      <c r="AF58" s="60">
        <f t="shared" si="4"/>
        <v>32.200000000000003</v>
      </c>
      <c r="AG58" s="60">
        <f t="shared" si="4"/>
        <v>29</v>
      </c>
      <c r="AH58" s="60">
        <f t="shared" si="4"/>
        <v>29.8</v>
      </c>
      <c r="AI58" s="60">
        <f t="shared" si="4"/>
        <v>29.6</v>
      </c>
      <c r="AJ58" s="60">
        <f t="shared" si="4"/>
        <v>27.2</v>
      </c>
      <c r="AK58" s="60">
        <f t="shared" si="4"/>
        <v>28</v>
      </c>
      <c r="AL58" s="85">
        <f t="shared" si="2"/>
        <v>27.6</v>
      </c>
      <c r="AM58" s="85">
        <f t="shared" si="2"/>
        <v>26.8</v>
      </c>
      <c r="AN58" s="85">
        <f t="shared" si="2"/>
        <v>27.8</v>
      </c>
      <c r="AO58" s="102"/>
      <c r="AP58" s="104"/>
      <c r="AQ58" s="30"/>
      <c r="AR58" s="78" t="str">
        <f t="shared" si="3"/>
        <v>East Ayrshire</v>
      </c>
    </row>
    <row r="59" spans="1:44">
      <c r="A59" s="30" t="s">
        <v>53</v>
      </c>
      <c r="B59" s="30"/>
      <c r="C59" s="30"/>
      <c r="D59" s="60">
        <f t="shared" si="5"/>
        <v>10.199999999999999</v>
      </c>
      <c r="E59" s="60">
        <f t="shared" si="5"/>
        <v>9.6</v>
      </c>
      <c r="F59" s="60">
        <f t="shared" si="5"/>
        <v>8.1999999999999993</v>
      </c>
      <c r="G59" s="60">
        <f t="shared" si="5"/>
        <v>7.8</v>
      </c>
      <c r="H59" s="60">
        <f t="shared" si="5"/>
        <v>7</v>
      </c>
      <c r="I59" s="60">
        <f t="shared" si="5"/>
        <v>7.8</v>
      </c>
      <c r="J59" s="60">
        <f t="shared" si="5"/>
        <v>8.6</v>
      </c>
      <c r="K59" s="60">
        <f t="shared" si="5"/>
        <v>9.1999999999999993</v>
      </c>
      <c r="L59" s="60">
        <f t="shared" si="5"/>
        <v>8.1999999999999993</v>
      </c>
      <c r="M59" s="60">
        <f t="shared" si="5"/>
        <v>8.6</v>
      </c>
      <c r="N59" s="60">
        <f t="shared" si="4"/>
        <v>8.4</v>
      </c>
      <c r="O59" s="60">
        <f t="shared" si="4"/>
        <v>8</v>
      </c>
      <c r="P59" s="60">
        <f t="shared" si="4"/>
        <v>9.4</v>
      </c>
      <c r="Q59" s="60">
        <f t="shared" si="4"/>
        <v>12.2</v>
      </c>
      <c r="R59" s="60">
        <f t="shared" si="4"/>
        <v>13.2</v>
      </c>
      <c r="S59" s="60">
        <f t="shared" si="4"/>
        <v>15.4</v>
      </c>
      <c r="T59" s="60">
        <f t="shared" si="4"/>
        <v>16.399999999999999</v>
      </c>
      <c r="U59" s="60">
        <f t="shared" si="4"/>
        <v>16</v>
      </c>
      <c r="V59" s="60">
        <f t="shared" si="4"/>
        <v>16</v>
      </c>
      <c r="W59" s="60">
        <f t="shared" si="4"/>
        <v>17.2</v>
      </c>
      <c r="X59" s="60">
        <f t="shared" si="4"/>
        <v>17.399999999999999</v>
      </c>
      <c r="Y59" s="60">
        <f t="shared" si="4"/>
        <v>19.2</v>
      </c>
      <c r="Z59" s="60">
        <f t="shared" si="4"/>
        <v>21</v>
      </c>
      <c r="AA59" s="60">
        <f t="shared" si="4"/>
        <v>21.4</v>
      </c>
      <c r="AB59" s="60">
        <f t="shared" si="4"/>
        <v>21.6</v>
      </c>
      <c r="AC59" s="60">
        <f t="shared" si="4"/>
        <v>22</v>
      </c>
      <c r="AD59" s="60">
        <f t="shared" si="4"/>
        <v>22</v>
      </c>
      <c r="AE59" s="60">
        <f t="shared" si="4"/>
        <v>20.8</v>
      </c>
      <c r="AF59" s="60">
        <f t="shared" si="4"/>
        <v>22</v>
      </c>
      <c r="AG59" s="60">
        <f t="shared" si="4"/>
        <v>20.2</v>
      </c>
      <c r="AH59" s="60">
        <f t="shared" si="4"/>
        <v>17.8</v>
      </c>
      <c r="AI59" s="60">
        <f t="shared" si="4"/>
        <v>16.2</v>
      </c>
      <c r="AJ59" s="60">
        <f t="shared" si="4"/>
        <v>15.6</v>
      </c>
      <c r="AK59" s="60">
        <f t="shared" si="4"/>
        <v>12.2</v>
      </c>
      <c r="AL59" s="85">
        <f t="shared" si="2"/>
        <v>14.6</v>
      </c>
      <c r="AM59" s="85">
        <f t="shared" si="2"/>
        <v>15.4</v>
      </c>
      <c r="AN59" s="85">
        <f t="shared" si="2"/>
        <v>17</v>
      </c>
      <c r="AO59" s="102"/>
      <c r="AP59" s="104"/>
      <c r="AQ59" s="30"/>
      <c r="AR59" s="78" t="str">
        <f t="shared" si="3"/>
        <v>East Dunbartonshire</v>
      </c>
    </row>
    <row r="60" spans="1:44">
      <c r="A60" s="30" t="s">
        <v>54</v>
      </c>
      <c r="B60" s="30"/>
      <c r="C60" s="30"/>
      <c r="D60" s="60">
        <f t="shared" si="5"/>
        <v>6.4</v>
      </c>
      <c r="E60" s="60">
        <f t="shared" si="5"/>
        <v>6.6</v>
      </c>
      <c r="F60" s="60">
        <f t="shared" si="5"/>
        <v>6.2</v>
      </c>
      <c r="G60" s="60">
        <f t="shared" si="5"/>
        <v>5.6</v>
      </c>
      <c r="H60" s="60">
        <f t="shared" si="5"/>
        <v>5.4</v>
      </c>
      <c r="I60" s="60">
        <f t="shared" si="5"/>
        <v>5.6</v>
      </c>
      <c r="J60" s="60">
        <f t="shared" si="5"/>
        <v>6.4</v>
      </c>
      <c r="K60" s="60">
        <f t="shared" si="5"/>
        <v>5.2</v>
      </c>
      <c r="L60" s="60">
        <f t="shared" si="5"/>
        <v>6.8</v>
      </c>
      <c r="M60" s="60">
        <f t="shared" si="5"/>
        <v>7.4</v>
      </c>
      <c r="N60" s="60">
        <f t="shared" si="4"/>
        <v>7.2</v>
      </c>
      <c r="O60" s="60">
        <f t="shared" si="4"/>
        <v>7.8</v>
      </c>
      <c r="P60" s="60">
        <f t="shared" si="4"/>
        <v>9</v>
      </c>
      <c r="Q60" s="60">
        <f t="shared" si="4"/>
        <v>8.1999999999999993</v>
      </c>
      <c r="R60" s="60">
        <f t="shared" si="4"/>
        <v>8.1999999999999993</v>
      </c>
      <c r="S60" s="60">
        <f t="shared" si="4"/>
        <v>9.6</v>
      </c>
      <c r="T60" s="60">
        <f t="shared" si="4"/>
        <v>9.6</v>
      </c>
      <c r="U60" s="60">
        <f t="shared" si="4"/>
        <v>11.6</v>
      </c>
      <c r="V60" s="60">
        <f t="shared" si="4"/>
        <v>12.8</v>
      </c>
      <c r="W60" s="60">
        <f t="shared" si="4"/>
        <v>15.2</v>
      </c>
      <c r="X60" s="60">
        <f t="shared" si="4"/>
        <v>17.8</v>
      </c>
      <c r="Y60" s="60">
        <f t="shared" si="4"/>
        <v>17.8</v>
      </c>
      <c r="Z60" s="60">
        <f t="shared" si="4"/>
        <v>19</v>
      </c>
      <c r="AA60" s="60">
        <f t="shared" si="4"/>
        <v>19</v>
      </c>
      <c r="AB60" s="60">
        <f t="shared" si="4"/>
        <v>18.8</v>
      </c>
      <c r="AC60" s="60">
        <f t="shared" si="4"/>
        <v>17.399999999999999</v>
      </c>
      <c r="AD60" s="60">
        <f t="shared" si="4"/>
        <v>18.2</v>
      </c>
      <c r="AE60" s="60">
        <f t="shared" si="4"/>
        <v>16.399999999999999</v>
      </c>
      <c r="AF60" s="60">
        <f t="shared" si="4"/>
        <v>16.2</v>
      </c>
      <c r="AG60" s="60">
        <f t="shared" si="4"/>
        <v>15</v>
      </c>
      <c r="AH60" s="60">
        <f t="shared" si="4"/>
        <v>14.2</v>
      </c>
      <c r="AI60" s="60">
        <f t="shared" si="4"/>
        <v>14.8</v>
      </c>
      <c r="AJ60" s="60">
        <f t="shared" si="4"/>
        <v>15</v>
      </c>
      <c r="AK60" s="60">
        <f t="shared" si="4"/>
        <v>15</v>
      </c>
      <c r="AL60" s="85">
        <f t="shared" si="2"/>
        <v>16</v>
      </c>
      <c r="AM60" s="85">
        <f t="shared" si="2"/>
        <v>16.399999999999999</v>
      </c>
      <c r="AN60" s="85">
        <f t="shared" si="2"/>
        <v>16.399999999999999</v>
      </c>
      <c r="AO60" s="102"/>
      <c r="AP60" s="104"/>
      <c r="AQ60" s="30"/>
      <c r="AR60" s="78" t="str">
        <f t="shared" si="3"/>
        <v>East Lothian</v>
      </c>
    </row>
    <row r="61" spans="1:44">
      <c r="A61" s="30" t="s">
        <v>55</v>
      </c>
      <c r="B61" s="30"/>
      <c r="C61" s="30"/>
      <c r="D61" s="60">
        <f t="shared" si="5"/>
        <v>6.8</v>
      </c>
      <c r="E61" s="60">
        <f t="shared" si="5"/>
        <v>6.6</v>
      </c>
      <c r="F61" s="60">
        <f t="shared" si="5"/>
        <v>6.2</v>
      </c>
      <c r="G61" s="60">
        <f t="shared" si="5"/>
        <v>6.8</v>
      </c>
      <c r="H61" s="60">
        <f t="shared" si="5"/>
        <v>6.8</v>
      </c>
      <c r="I61" s="60">
        <f t="shared" si="5"/>
        <v>6.8</v>
      </c>
      <c r="J61" s="60">
        <f t="shared" si="5"/>
        <v>6.4</v>
      </c>
      <c r="K61" s="60">
        <f t="shared" si="5"/>
        <v>6.8</v>
      </c>
      <c r="L61" s="60">
        <f t="shared" si="5"/>
        <v>6.6</v>
      </c>
      <c r="M61" s="60">
        <f t="shared" si="5"/>
        <v>6.2</v>
      </c>
      <c r="N61" s="60">
        <f t="shared" si="4"/>
        <v>6.8</v>
      </c>
      <c r="O61" s="60">
        <f t="shared" si="4"/>
        <v>7.2</v>
      </c>
      <c r="P61" s="60">
        <f t="shared" si="4"/>
        <v>7.6</v>
      </c>
      <c r="Q61" s="60">
        <f t="shared" si="4"/>
        <v>8.1999999999999993</v>
      </c>
      <c r="R61" s="60">
        <f t="shared" si="4"/>
        <v>10.6</v>
      </c>
      <c r="S61" s="60">
        <f t="shared" si="4"/>
        <v>12</v>
      </c>
      <c r="T61" s="60">
        <f t="shared" si="4"/>
        <v>12.4</v>
      </c>
      <c r="U61" s="60">
        <f t="shared" si="4"/>
        <v>14.8</v>
      </c>
      <c r="V61" s="60">
        <f t="shared" si="4"/>
        <v>16.2</v>
      </c>
      <c r="W61" s="60">
        <f t="shared" si="4"/>
        <v>16.8</v>
      </c>
      <c r="X61" s="60">
        <f t="shared" si="4"/>
        <v>18</v>
      </c>
      <c r="Y61" s="60">
        <f t="shared" si="4"/>
        <v>19.2</v>
      </c>
      <c r="Z61" s="60">
        <f t="shared" si="4"/>
        <v>19.2</v>
      </c>
      <c r="AA61" s="60">
        <f t="shared" si="4"/>
        <v>20.2</v>
      </c>
      <c r="AB61" s="60">
        <f t="shared" si="4"/>
        <v>19.8</v>
      </c>
      <c r="AC61" s="60">
        <f t="shared" si="4"/>
        <v>18.2</v>
      </c>
      <c r="AD61" s="60">
        <f t="shared" si="4"/>
        <v>18</v>
      </c>
      <c r="AE61" s="60">
        <f t="shared" si="4"/>
        <v>16</v>
      </c>
      <c r="AF61" s="60">
        <f t="shared" si="4"/>
        <v>13.8</v>
      </c>
      <c r="AG61" s="60">
        <f t="shared" si="4"/>
        <v>12.4</v>
      </c>
      <c r="AH61" s="60">
        <f t="shared" si="4"/>
        <v>12.8</v>
      </c>
      <c r="AI61" s="60">
        <f t="shared" si="4"/>
        <v>12.6</v>
      </c>
      <c r="AJ61" s="60">
        <f t="shared" si="4"/>
        <v>12.6</v>
      </c>
      <c r="AK61" s="60">
        <f t="shared" si="4"/>
        <v>13.6</v>
      </c>
      <c r="AL61" s="85">
        <f t="shared" si="2"/>
        <v>13.2</v>
      </c>
      <c r="AM61" s="85">
        <f t="shared" si="2"/>
        <v>12.8</v>
      </c>
      <c r="AN61" s="85">
        <f t="shared" si="2"/>
        <v>13</v>
      </c>
      <c r="AO61" s="102"/>
      <c r="AP61" s="104"/>
      <c r="AQ61" s="30"/>
      <c r="AR61" s="78" t="str">
        <f t="shared" si="3"/>
        <v>East Renfrewshire</v>
      </c>
    </row>
    <row r="62" spans="1:44">
      <c r="A62" s="30" t="s">
        <v>56</v>
      </c>
      <c r="B62" s="30"/>
      <c r="C62" s="30"/>
      <c r="D62" s="60">
        <f t="shared" si="5"/>
        <v>13.4</v>
      </c>
      <c r="E62" s="60">
        <f t="shared" si="5"/>
        <v>13</v>
      </c>
      <c r="F62" s="60">
        <f t="shared" si="5"/>
        <v>13.2</v>
      </c>
      <c r="G62" s="60">
        <f t="shared" si="5"/>
        <v>12.4</v>
      </c>
      <c r="H62" s="60">
        <f t="shared" si="5"/>
        <v>12.2</v>
      </c>
      <c r="I62" s="60">
        <f t="shared" si="5"/>
        <v>11.2</v>
      </c>
      <c r="J62" s="60">
        <f t="shared" si="5"/>
        <v>10.6</v>
      </c>
      <c r="K62" s="60">
        <f t="shared" si="5"/>
        <v>11.8</v>
      </c>
      <c r="L62" s="60">
        <f t="shared" si="5"/>
        <v>12</v>
      </c>
      <c r="M62" s="60">
        <f t="shared" si="5"/>
        <v>13.2</v>
      </c>
      <c r="N62" s="60">
        <f t="shared" si="4"/>
        <v>14.8</v>
      </c>
      <c r="O62" s="60">
        <f t="shared" si="4"/>
        <v>16.2</v>
      </c>
      <c r="P62" s="60">
        <f t="shared" si="4"/>
        <v>14.2</v>
      </c>
      <c r="Q62" s="60">
        <f t="shared" si="4"/>
        <v>14</v>
      </c>
      <c r="R62" s="60">
        <f t="shared" si="4"/>
        <v>14.2</v>
      </c>
      <c r="S62" s="60">
        <f t="shared" si="4"/>
        <v>14.8</v>
      </c>
      <c r="T62" s="60">
        <f t="shared" si="4"/>
        <v>16.600000000000001</v>
      </c>
      <c r="U62" s="60">
        <f t="shared" si="4"/>
        <v>21.4</v>
      </c>
      <c r="V62" s="60">
        <f t="shared" si="4"/>
        <v>27</v>
      </c>
      <c r="W62" s="60">
        <f t="shared" si="4"/>
        <v>29.6</v>
      </c>
      <c r="X62" s="60">
        <f t="shared" si="4"/>
        <v>32</v>
      </c>
      <c r="Y62" s="60">
        <f t="shared" si="4"/>
        <v>34.4</v>
      </c>
      <c r="Z62" s="60">
        <f t="shared" si="4"/>
        <v>34.4</v>
      </c>
      <c r="AA62" s="60">
        <f t="shared" si="4"/>
        <v>32.6</v>
      </c>
      <c r="AB62" s="60">
        <f t="shared" si="4"/>
        <v>33.4</v>
      </c>
      <c r="AC62" s="60">
        <f t="shared" si="4"/>
        <v>32.4</v>
      </c>
      <c r="AD62" s="60">
        <f t="shared" si="4"/>
        <v>32.4</v>
      </c>
      <c r="AE62" s="60">
        <f t="shared" si="4"/>
        <v>33</v>
      </c>
      <c r="AF62" s="60">
        <f t="shared" si="4"/>
        <v>34.200000000000003</v>
      </c>
      <c r="AG62" s="60">
        <f t="shared" si="4"/>
        <v>30.4</v>
      </c>
      <c r="AH62" s="60">
        <f t="shared" si="4"/>
        <v>30.6</v>
      </c>
      <c r="AI62" s="60">
        <f t="shared" si="4"/>
        <v>29.6</v>
      </c>
      <c r="AJ62" s="60">
        <f t="shared" si="4"/>
        <v>28.2</v>
      </c>
      <c r="AK62" s="60">
        <f t="shared" si="4"/>
        <v>28.2</v>
      </c>
      <c r="AL62" s="85">
        <f t="shared" si="2"/>
        <v>29</v>
      </c>
      <c r="AM62" s="85">
        <f t="shared" si="2"/>
        <v>30.8</v>
      </c>
      <c r="AN62" s="85">
        <f t="shared" si="2"/>
        <v>29.6</v>
      </c>
      <c r="AO62" s="102"/>
      <c r="AP62" s="104"/>
      <c r="AQ62" s="30"/>
      <c r="AR62" s="78" t="str">
        <f t="shared" si="3"/>
        <v>Falkirk</v>
      </c>
    </row>
    <row r="63" spans="1:44">
      <c r="A63" s="30" t="s">
        <v>33</v>
      </c>
      <c r="B63" s="30"/>
      <c r="C63" s="30"/>
      <c r="D63" s="60">
        <f t="shared" si="5"/>
        <v>27.2</v>
      </c>
      <c r="E63" s="60">
        <f t="shared" si="5"/>
        <v>26.4</v>
      </c>
      <c r="F63" s="60">
        <f t="shared" si="5"/>
        <v>27.8</v>
      </c>
      <c r="G63" s="60">
        <f t="shared" si="5"/>
        <v>24.8</v>
      </c>
      <c r="H63" s="60">
        <f t="shared" si="5"/>
        <v>24.8</v>
      </c>
      <c r="I63" s="60">
        <f t="shared" si="5"/>
        <v>23.6</v>
      </c>
      <c r="J63" s="60">
        <f t="shared" si="5"/>
        <v>25</v>
      </c>
      <c r="K63" s="60">
        <f t="shared" si="5"/>
        <v>26.4</v>
      </c>
      <c r="L63" s="60">
        <f t="shared" si="5"/>
        <v>28.4</v>
      </c>
      <c r="M63" s="60">
        <f t="shared" si="5"/>
        <v>26.2</v>
      </c>
      <c r="N63" s="60">
        <f t="shared" si="4"/>
        <v>29.4</v>
      </c>
      <c r="O63" s="60">
        <f t="shared" si="4"/>
        <v>29.6</v>
      </c>
      <c r="P63" s="60">
        <f t="shared" si="4"/>
        <v>31.2</v>
      </c>
      <c r="Q63" s="60">
        <f t="shared" si="4"/>
        <v>34</v>
      </c>
      <c r="R63" s="60">
        <f t="shared" si="4"/>
        <v>35.6</v>
      </c>
      <c r="S63" s="60">
        <f t="shared" si="4"/>
        <v>38.6</v>
      </c>
      <c r="T63" s="60">
        <f t="shared" si="4"/>
        <v>43</v>
      </c>
      <c r="U63" s="60">
        <f t="shared" si="4"/>
        <v>50</v>
      </c>
      <c r="V63" s="60">
        <f t="shared" si="4"/>
        <v>53.2</v>
      </c>
      <c r="W63" s="60">
        <f t="shared" si="4"/>
        <v>62.6</v>
      </c>
      <c r="X63" s="60">
        <f t="shared" si="4"/>
        <v>65</v>
      </c>
      <c r="Y63" s="60">
        <f t="shared" si="4"/>
        <v>66.2</v>
      </c>
      <c r="Z63" s="60">
        <f t="shared" si="4"/>
        <v>66.400000000000006</v>
      </c>
      <c r="AA63" s="60">
        <f t="shared" si="4"/>
        <v>71</v>
      </c>
      <c r="AB63" s="60">
        <f t="shared" si="4"/>
        <v>71.8</v>
      </c>
      <c r="AC63" s="60">
        <f t="shared" si="4"/>
        <v>74</v>
      </c>
      <c r="AD63" s="60">
        <f t="shared" si="4"/>
        <v>78.400000000000006</v>
      </c>
      <c r="AE63" s="60">
        <f t="shared" si="4"/>
        <v>79.599999999999994</v>
      </c>
      <c r="AF63" s="60">
        <f t="shared" si="4"/>
        <v>82</v>
      </c>
      <c r="AG63" s="60">
        <f t="shared" si="4"/>
        <v>79</v>
      </c>
      <c r="AH63" s="60">
        <f t="shared" si="4"/>
        <v>77.400000000000006</v>
      </c>
      <c r="AI63" s="60">
        <f t="shared" si="4"/>
        <v>70.8</v>
      </c>
      <c r="AJ63" s="60">
        <f t="shared" si="4"/>
        <v>66.8</v>
      </c>
      <c r="AK63" s="60">
        <f t="shared" si="4"/>
        <v>63.2</v>
      </c>
      <c r="AL63" s="85">
        <f t="shared" si="2"/>
        <v>70</v>
      </c>
      <c r="AM63" s="85">
        <f t="shared" si="2"/>
        <v>70</v>
      </c>
      <c r="AN63" s="85">
        <f t="shared" si="2"/>
        <v>75.400000000000006</v>
      </c>
      <c r="AO63" s="102"/>
      <c r="AP63" s="104"/>
      <c r="AQ63" s="30"/>
      <c r="AR63" s="78" t="str">
        <f t="shared" si="3"/>
        <v>Fife</v>
      </c>
    </row>
    <row r="64" spans="1:44">
      <c r="A64" s="30" t="s">
        <v>57</v>
      </c>
      <c r="B64" s="30"/>
      <c r="C64" s="30"/>
      <c r="D64" s="60">
        <f t="shared" si="5"/>
        <v>166.6</v>
      </c>
      <c r="E64" s="60">
        <f t="shared" si="5"/>
        <v>161.80000000000001</v>
      </c>
      <c r="F64" s="60">
        <f t="shared" si="5"/>
        <v>155.19999999999999</v>
      </c>
      <c r="G64" s="60">
        <f t="shared" si="5"/>
        <v>156</v>
      </c>
      <c r="H64" s="60">
        <f t="shared" si="5"/>
        <v>154.6</v>
      </c>
      <c r="I64" s="60">
        <f t="shared" si="5"/>
        <v>155.4</v>
      </c>
      <c r="J64" s="60">
        <f t="shared" si="5"/>
        <v>156.80000000000001</v>
      </c>
      <c r="K64" s="60">
        <f t="shared" si="5"/>
        <v>158.4</v>
      </c>
      <c r="L64" s="60">
        <f t="shared" si="5"/>
        <v>147.19999999999999</v>
      </c>
      <c r="M64" s="60">
        <f t="shared" si="5"/>
        <v>137.6</v>
      </c>
      <c r="N64" s="60">
        <f t="shared" si="4"/>
        <v>135</v>
      </c>
      <c r="O64" s="60">
        <f t="shared" si="4"/>
        <v>135</v>
      </c>
      <c r="P64" s="60">
        <f t="shared" si="4"/>
        <v>142.80000000000001</v>
      </c>
      <c r="Q64" s="60">
        <f t="shared" si="4"/>
        <v>172.2</v>
      </c>
      <c r="R64" s="60">
        <f t="shared" si="4"/>
        <v>199.4</v>
      </c>
      <c r="S64" s="60">
        <f t="shared" si="4"/>
        <v>225.6</v>
      </c>
      <c r="T64" s="60">
        <f t="shared" si="4"/>
        <v>252.4</v>
      </c>
      <c r="U64" s="60">
        <f t="shared" si="4"/>
        <v>268.8</v>
      </c>
      <c r="V64" s="60">
        <f t="shared" si="4"/>
        <v>281</v>
      </c>
      <c r="W64" s="60">
        <f t="shared" si="4"/>
        <v>296.8</v>
      </c>
      <c r="X64" s="60">
        <f t="shared" si="4"/>
        <v>310.39999999999998</v>
      </c>
      <c r="Y64" s="60">
        <f t="shared" si="4"/>
        <v>311.2</v>
      </c>
      <c r="Z64" s="60">
        <f t="shared" si="4"/>
        <v>313.39999999999998</v>
      </c>
      <c r="AA64" s="60">
        <f t="shared" si="4"/>
        <v>318.8</v>
      </c>
      <c r="AB64" s="60">
        <f t="shared" si="4"/>
        <v>310.60000000000002</v>
      </c>
      <c r="AC64" s="60">
        <f t="shared" si="4"/>
        <v>297.60000000000002</v>
      </c>
      <c r="AD64" s="60">
        <f t="shared" si="4"/>
        <v>275.39999999999998</v>
      </c>
      <c r="AE64" s="60">
        <f t="shared" si="4"/>
        <v>260.2</v>
      </c>
      <c r="AF64" s="60">
        <f t="shared" si="4"/>
        <v>238.4</v>
      </c>
      <c r="AG64" s="60">
        <f t="shared" si="4"/>
        <v>221.2</v>
      </c>
      <c r="AH64" s="60">
        <f t="shared" si="4"/>
        <v>205.8</v>
      </c>
      <c r="AI64" s="60">
        <f t="shared" si="4"/>
        <v>202.8</v>
      </c>
      <c r="AJ64" s="60">
        <f t="shared" si="4"/>
        <v>197</v>
      </c>
      <c r="AK64" s="60">
        <f t="shared" si="4"/>
        <v>191.4</v>
      </c>
      <c r="AL64" s="85">
        <f t="shared" si="2"/>
        <v>194.2</v>
      </c>
      <c r="AM64" s="85">
        <f t="shared" si="2"/>
        <v>188.4</v>
      </c>
      <c r="AN64" s="85">
        <f t="shared" si="2"/>
        <v>185</v>
      </c>
      <c r="AO64" s="102"/>
      <c r="AP64" s="104"/>
      <c r="AQ64" s="30"/>
      <c r="AR64" s="78" t="str">
        <f t="shared" si="3"/>
        <v>Glasgow City</v>
      </c>
    </row>
    <row r="65" spans="1:44">
      <c r="A65" s="30" t="s">
        <v>29</v>
      </c>
      <c r="B65" s="30"/>
      <c r="C65" s="30"/>
      <c r="D65" s="60">
        <f t="shared" si="5"/>
        <v>21.4</v>
      </c>
      <c r="E65" s="60">
        <f t="shared" si="5"/>
        <v>24.6</v>
      </c>
      <c r="F65" s="60">
        <f t="shared" si="5"/>
        <v>25.4</v>
      </c>
      <c r="G65" s="60">
        <f t="shared" si="5"/>
        <v>25.4</v>
      </c>
      <c r="H65" s="60">
        <f t="shared" si="5"/>
        <v>24</v>
      </c>
      <c r="I65" s="60">
        <f t="shared" si="5"/>
        <v>24.8</v>
      </c>
      <c r="J65" s="60">
        <f t="shared" si="5"/>
        <v>23.2</v>
      </c>
      <c r="K65" s="60">
        <f t="shared" si="5"/>
        <v>21</v>
      </c>
      <c r="L65" s="60">
        <f t="shared" si="5"/>
        <v>23.4</v>
      </c>
      <c r="M65" s="60">
        <f t="shared" si="5"/>
        <v>24.6</v>
      </c>
      <c r="N65" s="60">
        <f t="shared" si="4"/>
        <v>23</v>
      </c>
      <c r="O65" s="60">
        <f t="shared" si="4"/>
        <v>27.8</v>
      </c>
      <c r="P65" s="60">
        <f t="shared" si="4"/>
        <v>33.799999999999997</v>
      </c>
      <c r="Q65" s="60">
        <f t="shared" si="4"/>
        <v>34.799999999999997</v>
      </c>
      <c r="R65" s="60">
        <f t="shared" si="4"/>
        <v>38.6</v>
      </c>
      <c r="S65" s="60">
        <f t="shared" si="4"/>
        <v>41.8</v>
      </c>
      <c r="T65" s="60">
        <f t="shared" si="4"/>
        <v>42</v>
      </c>
      <c r="U65" s="60">
        <f t="shared" si="4"/>
        <v>45.8</v>
      </c>
      <c r="V65" s="60">
        <f t="shared" si="4"/>
        <v>49.2</v>
      </c>
      <c r="W65" s="60">
        <f t="shared" si="4"/>
        <v>53.4</v>
      </c>
      <c r="X65" s="60">
        <f t="shared" si="4"/>
        <v>57</v>
      </c>
      <c r="Y65" s="60">
        <f t="shared" si="4"/>
        <v>59.6</v>
      </c>
      <c r="Z65" s="60">
        <f t="shared" si="4"/>
        <v>59.4</v>
      </c>
      <c r="AA65" s="60">
        <f t="shared" si="4"/>
        <v>64.8</v>
      </c>
      <c r="AB65" s="60">
        <f t="shared" si="4"/>
        <v>64.8</v>
      </c>
      <c r="AC65" s="60">
        <f t="shared" si="4"/>
        <v>66.400000000000006</v>
      </c>
      <c r="AD65" s="60">
        <f t="shared" si="4"/>
        <v>67.2</v>
      </c>
      <c r="AE65" s="60">
        <f t="shared" si="4"/>
        <v>68.400000000000006</v>
      </c>
      <c r="AF65" s="60">
        <f t="shared" si="4"/>
        <v>63.2</v>
      </c>
      <c r="AG65" s="60">
        <f t="shared" si="4"/>
        <v>59.8</v>
      </c>
      <c r="AH65" s="60">
        <f t="shared" si="4"/>
        <v>57.4</v>
      </c>
      <c r="AI65" s="60">
        <f t="shared" si="4"/>
        <v>53.6</v>
      </c>
      <c r="AJ65" s="60">
        <f t="shared" si="4"/>
        <v>50.2</v>
      </c>
      <c r="AK65" s="60">
        <f t="shared" si="4"/>
        <v>53.8</v>
      </c>
      <c r="AL65" s="85">
        <f t="shared" si="2"/>
        <v>56</v>
      </c>
      <c r="AM65" s="85">
        <f t="shared" si="2"/>
        <v>56.8</v>
      </c>
      <c r="AN65" s="85">
        <f t="shared" si="2"/>
        <v>59.2</v>
      </c>
      <c r="AO65" s="102"/>
      <c r="AP65" s="104"/>
      <c r="AQ65" s="30"/>
      <c r="AR65" s="78" t="str">
        <f t="shared" si="3"/>
        <v>Highland</v>
      </c>
    </row>
    <row r="66" spans="1:44">
      <c r="A66" s="30" t="s">
        <v>58</v>
      </c>
      <c r="B66" s="30"/>
      <c r="C66" s="30"/>
      <c r="D66" s="60">
        <f t="shared" si="5"/>
        <v>18</v>
      </c>
      <c r="E66" s="60">
        <f t="shared" si="5"/>
        <v>16.8</v>
      </c>
      <c r="F66" s="60">
        <f t="shared" si="5"/>
        <v>18</v>
      </c>
      <c r="G66" s="60">
        <f t="shared" si="5"/>
        <v>15.6</v>
      </c>
      <c r="H66" s="60">
        <f t="shared" si="5"/>
        <v>14.4</v>
      </c>
      <c r="I66" s="60">
        <f t="shared" si="5"/>
        <v>14.2</v>
      </c>
      <c r="J66" s="60">
        <f t="shared" si="5"/>
        <v>13.2</v>
      </c>
      <c r="K66" s="60">
        <f t="shared" si="5"/>
        <v>14.6</v>
      </c>
      <c r="L66" s="60">
        <f t="shared" si="5"/>
        <v>15.8</v>
      </c>
      <c r="M66" s="60">
        <f t="shared" si="5"/>
        <v>16</v>
      </c>
      <c r="N66" s="60">
        <f t="shared" si="4"/>
        <v>15.8</v>
      </c>
      <c r="O66" s="60">
        <f t="shared" si="4"/>
        <v>19.600000000000001</v>
      </c>
      <c r="P66" s="60">
        <f t="shared" si="4"/>
        <v>20.399999999999999</v>
      </c>
      <c r="Q66" s="60">
        <f t="shared" si="4"/>
        <v>24.6</v>
      </c>
      <c r="R66" s="60">
        <f t="shared" si="4"/>
        <v>28.4</v>
      </c>
      <c r="S66" s="60">
        <f t="shared" si="4"/>
        <v>34.6</v>
      </c>
      <c r="T66" s="60">
        <f t="shared" si="4"/>
        <v>37</v>
      </c>
      <c r="U66" s="60">
        <f t="shared" si="4"/>
        <v>37</v>
      </c>
      <c r="V66" s="60">
        <f t="shared" si="4"/>
        <v>40.799999999999997</v>
      </c>
      <c r="W66" s="60">
        <f t="shared" si="4"/>
        <v>44.4</v>
      </c>
      <c r="X66" s="60">
        <f t="shared" si="4"/>
        <v>44</v>
      </c>
      <c r="Y66" s="60">
        <f t="shared" si="4"/>
        <v>42.6</v>
      </c>
      <c r="Z66" s="60">
        <f t="shared" si="4"/>
        <v>42.8</v>
      </c>
      <c r="AA66" s="60">
        <f t="shared" si="4"/>
        <v>40.200000000000003</v>
      </c>
      <c r="AB66" s="60">
        <f t="shared" si="4"/>
        <v>37.799999999999997</v>
      </c>
      <c r="AC66" s="60">
        <f t="shared" si="4"/>
        <v>37.6</v>
      </c>
      <c r="AD66" s="60">
        <f t="shared" si="4"/>
        <v>37.200000000000003</v>
      </c>
      <c r="AE66" s="60">
        <f t="shared" si="4"/>
        <v>38.6</v>
      </c>
      <c r="AF66" s="60">
        <f t="shared" si="4"/>
        <v>36.4</v>
      </c>
      <c r="AG66" s="60">
        <f t="shared" si="4"/>
        <v>33.200000000000003</v>
      </c>
      <c r="AH66" s="60">
        <f t="shared" si="4"/>
        <v>28.6</v>
      </c>
      <c r="AI66" s="60">
        <f t="shared" si="4"/>
        <v>28.2</v>
      </c>
      <c r="AJ66" s="60">
        <f t="shared" ref="AG66:AN81" si="6">AVERAGE(AH22:AL22)</f>
        <v>27.2</v>
      </c>
      <c r="AK66" s="60">
        <f t="shared" si="6"/>
        <v>27</v>
      </c>
      <c r="AL66" s="85">
        <f t="shared" si="6"/>
        <v>27.4</v>
      </c>
      <c r="AM66" s="85">
        <f t="shared" si="6"/>
        <v>28.2</v>
      </c>
      <c r="AN66" s="85">
        <f t="shared" si="6"/>
        <v>28.8</v>
      </c>
      <c r="AO66" s="102"/>
      <c r="AP66" s="104"/>
      <c r="AQ66" s="30"/>
      <c r="AR66" s="78" t="str">
        <f t="shared" si="3"/>
        <v>Inverclyde</v>
      </c>
    </row>
    <row r="67" spans="1:44">
      <c r="A67" s="30" t="s">
        <v>59</v>
      </c>
      <c r="B67" s="30"/>
      <c r="C67" s="30"/>
      <c r="D67" s="60">
        <f t="shared" si="5"/>
        <v>4.2</v>
      </c>
      <c r="E67" s="60">
        <f t="shared" si="5"/>
        <v>5.4</v>
      </c>
      <c r="F67" s="60">
        <f t="shared" si="5"/>
        <v>6.4</v>
      </c>
      <c r="G67" s="60">
        <f t="shared" si="5"/>
        <v>7</v>
      </c>
      <c r="H67" s="60">
        <f t="shared" si="5"/>
        <v>6.6</v>
      </c>
      <c r="I67" s="60">
        <f t="shared" si="5"/>
        <v>6.8</v>
      </c>
      <c r="J67" s="60">
        <f t="shared" si="5"/>
        <v>6.4</v>
      </c>
      <c r="K67" s="60">
        <f t="shared" si="5"/>
        <v>6.2</v>
      </c>
      <c r="L67" s="60">
        <f t="shared" si="5"/>
        <v>5.8</v>
      </c>
      <c r="M67" s="60">
        <f t="shared" si="5"/>
        <v>6.8</v>
      </c>
      <c r="N67" s="60">
        <f t="shared" si="5"/>
        <v>6.2</v>
      </c>
      <c r="O67" s="60">
        <f t="shared" si="5"/>
        <v>5.8</v>
      </c>
      <c r="P67" s="60">
        <f t="shared" si="5"/>
        <v>6.8</v>
      </c>
      <c r="Q67" s="60">
        <f t="shared" si="5"/>
        <v>7.8</v>
      </c>
      <c r="R67" s="60">
        <f t="shared" si="5"/>
        <v>8.6</v>
      </c>
      <c r="S67" s="60">
        <f t="shared" si="5"/>
        <v>10</v>
      </c>
      <c r="T67" s="60">
        <f t="shared" ref="N67:AG82" si="7">AVERAGE(R23:V23)</f>
        <v>11.6</v>
      </c>
      <c r="U67" s="60">
        <f t="shared" si="7"/>
        <v>12.6</v>
      </c>
      <c r="V67" s="60">
        <f t="shared" si="7"/>
        <v>13</v>
      </c>
      <c r="W67" s="60">
        <f t="shared" si="7"/>
        <v>14.6</v>
      </c>
      <c r="X67" s="60">
        <f t="shared" si="7"/>
        <v>15.4</v>
      </c>
      <c r="Y67" s="60">
        <f t="shared" si="7"/>
        <v>18</v>
      </c>
      <c r="Z67" s="60">
        <f t="shared" si="7"/>
        <v>19</v>
      </c>
      <c r="AA67" s="60">
        <f t="shared" si="7"/>
        <v>19</v>
      </c>
      <c r="AB67" s="60">
        <f t="shared" si="7"/>
        <v>17.600000000000001</v>
      </c>
      <c r="AC67" s="60">
        <f t="shared" si="7"/>
        <v>17.2</v>
      </c>
      <c r="AD67" s="60">
        <f t="shared" si="7"/>
        <v>13.4</v>
      </c>
      <c r="AE67" s="60">
        <f t="shared" si="7"/>
        <v>11.6</v>
      </c>
      <c r="AF67" s="60">
        <f t="shared" si="7"/>
        <v>11.8</v>
      </c>
      <c r="AG67" s="60">
        <f t="shared" si="7"/>
        <v>12</v>
      </c>
      <c r="AH67" s="60">
        <f t="shared" si="6"/>
        <v>11.4</v>
      </c>
      <c r="AI67" s="60">
        <f t="shared" si="6"/>
        <v>12</v>
      </c>
      <c r="AJ67" s="60">
        <f t="shared" si="6"/>
        <v>12.6</v>
      </c>
      <c r="AK67" s="60">
        <f t="shared" si="6"/>
        <v>13.2</v>
      </c>
      <c r="AL67" s="85">
        <f t="shared" si="6"/>
        <v>13.6</v>
      </c>
      <c r="AM67" s="85">
        <f t="shared" si="6"/>
        <v>16.399999999999999</v>
      </c>
      <c r="AN67" s="85">
        <f t="shared" si="6"/>
        <v>17.8</v>
      </c>
      <c r="AO67" s="102"/>
      <c r="AP67" s="104"/>
      <c r="AQ67" s="30"/>
      <c r="AR67" s="78" t="str">
        <f t="shared" si="3"/>
        <v>Midlothian</v>
      </c>
    </row>
    <row r="68" spans="1:44">
      <c r="A68" s="30" t="s">
        <v>60</v>
      </c>
      <c r="B68" s="30"/>
      <c r="C68" s="30"/>
      <c r="D68" s="60">
        <f t="shared" si="5"/>
        <v>5.4</v>
      </c>
      <c r="E68" s="60">
        <f t="shared" si="5"/>
        <v>5.8</v>
      </c>
      <c r="F68" s="60">
        <f t="shared" si="5"/>
        <v>7</v>
      </c>
      <c r="G68" s="60">
        <f t="shared" si="5"/>
        <v>8.4</v>
      </c>
      <c r="H68" s="60">
        <f t="shared" si="5"/>
        <v>9.8000000000000007</v>
      </c>
      <c r="I68" s="60">
        <f t="shared" si="5"/>
        <v>9.8000000000000007</v>
      </c>
      <c r="J68" s="60">
        <f t="shared" si="5"/>
        <v>10</v>
      </c>
      <c r="K68" s="60">
        <f t="shared" si="5"/>
        <v>9.8000000000000007</v>
      </c>
      <c r="L68" s="60">
        <f t="shared" si="5"/>
        <v>9.6</v>
      </c>
      <c r="M68" s="60">
        <f t="shared" si="5"/>
        <v>8.8000000000000007</v>
      </c>
      <c r="N68" s="60">
        <f t="shared" si="7"/>
        <v>9.4</v>
      </c>
      <c r="O68" s="60">
        <f t="shared" si="7"/>
        <v>9.6</v>
      </c>
      <c r="P68" s="60">
        <f t="shared" si="7"/>
        <v>10.8</v>
      </c>
      <c r="Q68" s="60">
        <f t="shared" si="7"/>
        <v>12.2</v>
      </c>
      <c r="R68" s="60">
        <f t="shared" si="7"/>
        <v>14.6</v>
      </c>
      <c r="S68" s="60">
        <f t="shared" si="7"/>
        <v>15</v>
      </c>
      <c r="T68" s="60">
        <f t="shared" si="7"/>
        <v>16.399999999999999</v>
      </c>
      <c r="U68" s="60">
        <f t="shared" si="7"/>
        <v>16.8</v>
      </c>
      <c r="V68" s="60">
        <f t="shared" si="7"/>
        <v>17.399999999999999</v>
      </c>
      <c r="W68" s="60">
        <f t="shared" si="7"/>
        <v>17.2</v>
      </c>
      <c r="X68" s="60">
        <f t="shared" si="7"/>
        <v>20.399999999999999</v>
      </c>
      <c r="Y68" s="60">
        <f t="shared" si="7"/>
        <v>22.4</v>
      </c>
      <c r="Z68" s="60">
        <f t="shared" si="7"/>
        <v>22.6</v>
      </c>
      <c r="AA68" s="60">
        <f t="shared" si="7"/>
        <v>23.2</v>
      </c>
      <c r="AB68" s="60">
        <f t="shared" si="7"/>
        <v>23.6</v>
      </c>
      <c r="AC68" s="60">
        <f t="shared" si="7"/>
        <v>23.2</v>
      </c>
      <c r="AD68" s="60">
        <f t="shared" si="7"/>
        <v>22.4</v>
      </c>
      <c r="AE68" s="60">
        <f t="shared" si="7"/>
        <v>22</v>
      </c>
      <c r="AF68" s="60">
        <f t="shared" si="7"/>
        <v>21.2</v>
      </c>
      <c r="AG68" s="60">
        <f t="shared" si="7"/>
        <v>21.6</v>
      </c>
      <c r="AH68" s="60">
        <f t="shared" si="6"/>
        <v>20.8</v>
      </c>
      <c r="AI68" s="60">
        <f t="shared" si="6"/>
        <v>18.8</v>
      </c>
      <c r="AJ68" s="60">
        <f t="shared" si="6"/>
        <v>19.600000000000001</v>
      </c>
      <c r="AK68" s="60">
        <f t="shared" si="6"/>
        <v>20.6</v>
      </c>
      <c r="AL68" s="85">
        <f t="shared" si="6"/>
        <v>20.399999999999999</v>
      </c>
      <c r="AM68" s="85">
        <f t="shared" si="6"/>
        <v>19.8</v>
      </c>
      <c r="AN68" s="85">
        <f t="shared" si="6"/>
        <v>20.2</v>
      </c>
      <c r="AO68" s="102"/>
      <c r="AP68" s="104"/>
      <c r="AQ68" s="30"/>
      <c r="AR68" s="78" t="str">
        <f t="shared" si="3"/>
        <v>Moray</v>
      </c>
    </row>
    <row r="69" spans="1:44">
      <c r="A69" s="30" t="s">
        <v>61</v>
      </c>
      <c r="B69" s="30"/>
      <c r="C69" s="30"/>
      <c r="D69" s="60">
        <f t="shared" si="5"/>
        <v>2.8</v>
      </c>
      <c r="E69" s="60">
        <f t="shared" si="5"/>
        <v>3</v>
      </c>
      <c r="F69" s="60">
        <f t="shared" si="5"/>
        <v>3.4</v>
      </c>
      <c r="G69" s="60">
        <f t="shared" si="5"/>
        <v>3.6</v>
      </c>
      <c r="H69" s="60">
        <f t="shared" si="5"/>
        <v>3.8</v>
      </c>
      <c r="I69" s="60">
        <f t="shared" si="5"/>
        <v>3.8</v>
      </c>
      <c r="J69" s="60">
        <f t="shared" si="5"/>
        <v>4</v>
      </c>
      <c r="K69" s="60">
        <f t="shared" si="5"/>
        <v>3.4</v>
      </c>
      <c r="L69" s="60">
        <f t="shared" si="5"/>
        <v>2.8</v>
      </c>
      <c r="M69" s="60">
        <f t="shared" si="5"/>
        <v>2.4</v>
      </c>
      <c r="N69" s="60">
        <f t="shared" si="5"/>
        <v>2.6</v>
      </c>
      <c r="O69" s="60">
        <f t="shared" si="5"/>
        <v>2.4</v>
      </c>
      <c r="P69" s="60">
        <f t="shared" si="5"/>
        <v>3.6</v>
      </c>
      <c r="Q69" s="60">
        <f t="shared" si="5"/>
        <v>4.8</v>
      </c>
      <c r="R69" s="60">
        <f t="shared" si="5"/>
        <v>5</v>
      </c>
      <c r="S69" s="60">
        <f t="shared" si="5"/>
        <v>5.4</v>
      </c>
      <c r="T69" s="60">
        <f t="shared" si="7"/>
        <v>6</v>
      </c>
      <c r="U69" s="60">
        <f t="shared" si="7"/>
        <v>4.8</v>
      </c>
      <c r="V69" s="60">
        <f t="shared" si="7"/>
        <v>4.2</v>
      </c>
      <c r="W69" s="60">
        <f t="shared" si="7"/>
        <v>5.8</v>
      </c>
      <c r="X69" s="60">
        <f t="shared" si="7"/>
        <v>7.4</v>
      </c>
      <c r="Y69" s="60">
        <f t="shared" si="7"/>
        <v>8.4</v>
      </c>
      <c r="Z69" s="60">
        <f t="shared" si="7"/>
        <v>10.199999999999999</v>
      </c>
      <c r="AA69" s="60">
        <f t="shared" si="7"/>
        <v>11.8</v>
      </c>
      <c r="AB69" s="60">
        <f t="shared" si="7"/>
        <v>10.8</v>
      </c>
      <c r="AC69" s="60">
        <f t="shared" si="7"/>
        <v>9.8000000000000007</v>
      </c>
      <c r="AD69" s="60">
        <f t="shared" si="7"/>
        <v>9.1999999999999993</v>
      </c>
      <c r="AE69" s="60">
        <f t="shared" si="7"/>
        <v>8.4</v>
      </c>
      <c r="AF69" s="60">
        <f t="shared" si="7"/>
        <v>7.8</v>
      </c>
      <c r="AG69" s="60">
        <f t="shared" si="7"/>
        <v>8.1999999999999993</v>
      </c>
      <c r="AH69" s="60">
        <f t="shared" si="6"/>
        <v>8.1999999999999993</v>
      </c>
      <c r="AI69" s="60">
        <f t="shared" si="6"/>
        <v>9.4</v>
      </c>
      <c r="AJ69" s="60">
        <f t="shared" si="6"/>
        <v>10</v>
      </c>
      <c r="AK69" s="60">
        <f t="shared" si="6"/>
        <v>10.199999999999999</v>
      </c>
      <c r="AL69" s="85">
        <f t="shared" si="6"/>
        <v>10.199999999999999</v>
      </c>
      <c r="AM69" s="85">
        <f t="shared" si="6"/>
        <v>11.6</v>
      </c>
      <c r="AN69" s="85">
        <f t="shared" si="6"/>
        <v>9.6</v>
      </c>
      <c r="AO69" s="102"/>
      <c r="AP69" s="104"/>
      <c r="AQ69" s="30"/>
      <c r="AR69" s="78" t="str">
        <f>A69</f>
        <v>Na h-Eileanan Siar</v>
      </c>
    </row>
    <row r="70" spans="1:44">
      <c r="A70" s="30" t="s">
        <v>62</v>
      </c>
      <c r="B70" s="30"/>
      <c r="C70" s="30"/>
      <c r="D70" s="60">
        <f t="shared" si="5"/>
        <v>11.6</v>
      </c>
      <c r="E70" s="60">
        <f t="shared" si="5"/>
        <v>11</v>
      </c>
      <c r="F70" s="60">
        <f t="shared" si="5"/>
        <v>12.4</v>
      </c>
      <c r="G70" s="60">
        <f t="shared" si="5"/>
        <v>14.4</v>
      </c>
      <c r="H70" s="60">
        <f t="shared" si="5"/>
        <v>15.6</v>
      </c>
      <c r="I70" s="60">
        <f t="shared" si="5"/>
        <v>16.600000000000001</v>
      </c>
      <c r="J70" s="60">
        <f t="shared" si="5"/>
        <v>18.2</v>
      </c>
      <c r="K70" s="60">
        <f t="shared" si="5"/>
        <v>18.600000000000001</v>
      </c>
      <c r="L70" s="60">
        <f t="shared" si="5"/>
        <v>17.600000000000001</v>
      </c>
      <c r="M70" s="60">
        <f t="shared" si="5"/>
        <v>16.2</v>
      </c>
      <c r="N70" s="60">
        <f t="shared" si="5"/>
        <v>16.399999999999999</v>
      </c>
      <c r="O70" s="60">
        <f t="shared" si="5"/>
        <v>15</v>
      </c>
      <c r="P70" s="60">
        <f t="shared" si="5"/>
        <v>13.8</v>
      </c>
      <c r="Q70" s="60">
        <f t="shared" si="5"/>
        <v>16.2</v>
      </c>
      <c r="R70" s="60">
        <f t="shared" si="5"/>
        <v>24.4</v>
      </c>
      <c r="S70" s="60">
        <f t="shared" si="5"/>
        <v>26.6</v>
      </c>
      <c r="T70" s="60">
        <f t="shared" si="7"/>
        <v>30.4</v>
      </c>
      <c r="U70" s="60">
        <f t="shared" si="7"/>
        <v>33</v>
      </c>
      <c r="V70" s="60">
        <f t="shared" si="7"/>
        <v>34.4</v>
      </c>
      <c r="W70" s="60">
        <f t="shared" si="7"/>
        <v>34.200000000000003</v>
      </c>
      <c r="X70" s="60">
        <f t="shared" si="7"/>
        <v>36.6</v>
      </c>
      <c r="Y70" s="60">
        <f t="shared" si="7"/>
        <v>39.799999999999997</v>
      </c>
      <c r="Z70" s="60">
        <f t="shared" si="7"/>
        <v>41.6</v>
      </c>
      <c r="AA70" s="60">
        <f t="shared" si="7"/>
        <v>44</v>
      </c>
      <c r="AB70" s="60">
        <f t="shared" si="7"/>
        <v>39.6</v>
      </c>
      <c r="AC70" s="60">
        <f t="shared" si="7"/>
        <v>39.4</v>
      </c>
      <c r="AD70" s="60">
        <f t="shared" si="7"/>
        <v>40</v>
      </c>
      <c r="AE70" s="60">
        <f t="shared" si="7"/>
        <v>39.4</v>
      </c>
      <c r="AF70" s="60">
        <f t="shared" si="7"/>
        <v>36</v>
      </c>
      <c r="AG70" s="60">
        <f t="shared" si="7"/>
        <v>35.799999999999997</v>
      </c>
      <c r="AH70" s="60">
        <f t="shared" si="6"/>
        <v>32</v>
      </c>
      <c r="AI70" s="60">
        <f t="shared" si="6"/>
        <v>28.6</v>
      </c>
      <c r="AJ70" s="60">
        <f t="shared" si="6"/>
        <v>28.4</v>
      </c>
      <c r="AK70" s="60">
        <f t="shared" si="6"/>
        <v>29.4</v>
      </c>
      <c r="AL70" s="85">
        <f t="shared" si="6"/>
        <v>33.200000000000003</v>
      </c>
      <c r="AM70" s="85">
        <f t="shared" si="6"/>
        <v>36.4</v>
      </c>
      <c r="AN70" s="85">
        <f t="shared" si="6"/>
        <v>41.4</v>
      </c>
      <c r="AO70" s="102"/>
      <c r="AP70" s="104"/>
      <c r="AQ70" s="30"/>
      <c r="AR70" s="78" t="str">
        <f t="shared" si="3"/>
        <v>North Ayrshire</v>
      </c>
    </row>
    <row r="71" spans="1:44">
      <c r="A71" s="30" t="s">
        <v>63</v>
      </c>
      <c r="B71" s="30"/>
      <c r="C71" s="30"/>
      <c r="D71" s="60">
        <f t="shared" si="5"/>
        <v>33.799999999999997</v>
      </c>
      <c r="E71" s="60">
        <f t="shared" si="5"/>
        <v>32.200000000000003</v>
      </c>
      <c r="F71" s="60">
        <f t="shared" si="5"/>
        <v>31.6</v>
      </c>
      <c r="G71" s="60">
        <f t="shared" si="5"/>
        <v>34.4</v>
      </c>
      <c r="H71" s="60">
        <f t="shared" si="5"/>
        <v>35.799999999999997</v>
      </c>
      <c r="I71" s="60">
        <f t="shared" si="5"/>
        <v>40.6</v>
      </c>
      <c r="J71" s="60">
        <f t="shared" si="5"/>
        <v>39.4</v>
      </c>
      <c r="K71" s="60">
        <f t="shared" si="5"/>
        <v>39.6</v>
      </c>
      <c r="L71" s="60">
        <f t="shared" si="5"/>
        <v>40.4</v>
      </c>
      <c r="M71" s="60">
        <f t="shared" si="5"/>
        <v>42.6</v>
      </c>
      <c r="N71" s="60">
        <f t="shared" si="5"/>
        <v>40.4</v>
      </c>
      <c r="O71" s="60">
        <f t="shared" si="5"/>
        <v>45.6</v>
      </c>
      <c r="P71" s="60">
        <f t="shared" si="5"/>
        <v>50.2</v>
      </c>
      <c r="Q71" s="60">
        <f t="shared" si="5"/>
        <v>51.8</v>
      </c>
      <c r="R71" s="60">
        <f t="shared" si="5"/>
        <v>57.4</v>
      </c>
      <c r="S71" s="60">
        <f t="shared" si="5"/>
        <v>64.599999999999994</v>
      </c>
      <c r="T71" s="60">
        <f t="shared" si="7"/>
        <v>72.400000000000006</v>
      </c>
      <c r="U71" s="60">
        <f t="shared" si="7"/>
        <v>78.400000000000006</v>
      </c>
      <c r="V71" s="60">
        <f t="shared" si="7"/>
        <v>85</v>
      </c>
      <c r="W71" s="60">
        <f t="shared" si="7"/>
        <v>91.8</v>
      </c>
      <c r="X71" s="60">
        <f t="shared" si="7"/>
        <v>95.8</v>
      </c>
      <c r="Y71" s="60">
        <f t="shared" si="7"/>
        <v>97</v>
      </c>
      <c r="Z71" s="60">
        <f t="shared" si="7"/>
        <v>102.6</v>
      </c>
      <c r="AA71" s="60">
        <f t="shared" si="7"/>
        <v>110.6</v>
      </c>
      <c r="AB71" s="60">
        <f t="shared" si="7"/>
        <v>113.6</v>
      </c>
      <c r="AC71" s="60">
        <f t="shared" si="7"/>
        <v>115</v>
      </c>
      <c r="AD71" s="60">
        <f t="shared" si="7"/>
        <v>117.2</v>
      </c>
      <c r="AE71" s="60">
        <f t="shared" si="7"/>
        <v>118</v>
      </c>
      <c r="AF71" s="60">
        <f t="shared" si="7"/>
        <v>114.2</v>
      </c>
      <c r="AG71" s="60">
        <f t="shared" si="6"/>
        <v>108.8</v>
      </c>
      <c r="AH71" s="60">
        <f t="shared" si="6"/>
        <v>106.4</v>
      </c>
      <c r="AI71" s="60">
        <f t="shared" si="6"/>
        <v>104.6</v>
      </c>
      <c r="AJ71" s="60">
        <f t="shared" si="6"/>
        <v>102.6</v>
      </c>
      <c r="AK71" s="60">
        <f t="shared" si="6"/>
        <v>105.4</v>
      </c>
      <c r="AL71" s="85">
        <f t="shared" si="6"/>
        <v>109.6</v>
      </c>
      <c r="AM71" s="85">
        <f t="shared" si="6"/>
        <v>111.8</v>
      </c>
      <c r="AN71" s="85">
        <f t="shared" si="6"/>
        <v>111</v>
      </c>
      <c r="AO71" s="102"/>
      <c r="AP71" s="104"/>
      <c r="AQ71" s="30"/>
      <c r="AR71" s="78" t="str">
        <f t="shared" si="3"/>
        <v>North Lanarkshire</v>
      </c>
    </row>
    <row r="72" spans="1:44">
      <c r="A72" s="30" t="s">
        <v>64</v>
      </c>
      <c r="B72" s="30"/>
      <c r="C72" s="30"/>
      <c r="D72" s="60">
        <f t="shared" si="5"/>
        <v>2.8</v>
      </c>
      <c r="E72" s="60">
        <f t="shared" si="5"/>
        <v>2.2000000000000002</v>
      </c>
      <c r="F72" s="60">
        <f t="shared" si="5"/>
        <v>1.8</v>
      </c>
      <c r="G72" s="60">
        <f t="shared" si="5"/>
        <v>2.4</v>
      </c>
      <c r="H72" s="60">
        <f t="shared" si="5"/>
        <v>2.8</v>
      </c>
      <c r="I72" s="60">
        <f t="shared" si="5"/>
        <v>2.8</v>
      </c>
      <c r="J72" s="60">
        <f t="shared" si="5"/>
        <v>3</v>
      </c>
      <c r="K72" s="60">
        <f t="shared" si="5"/>
        <v>3.2</v>
      </c>
      <c r="L72" s="60">
        <f t="shared" si="5"/>
        <v>2.2000000000000002</v>
      </c>
      <c r="M72" s="60">
        <f t="shared" si="5"/>
        <v>2.2000000000000002</v>
      </c>
      <c r="N72" s="60">
        <f t="shared" si="5"/>
        <v>1.8</v>
      </c>
      <c r="O72" s="60">
        <f t="shared" si="5"/>
        <v>1.6</v>
      </c>
      <c r="P72" s="60">
        <f t="shared" si="5"/>
        <v>2</v>
      </c>
      <c r="Q72" s="60">
        <f t="shared" si="5"/>
        <v>2.4</v>
      </c>
      <c r="R72" s="60">
        <f t="shared" si="5"/>
        <v>2.4</v>
      </c>
      <c r="S72" s="60">
        <f t="shared" si="5"/>
        <v>3</v>
      </c>
      <c r="T72" s="60">
        <f t="shared" si="7"/>
        <v>3.2</v>
      </c>
      <c r="U72" s="60">
        <f t="shared" si="7"/>
        <v>3.4</v>
      </c>
      <c r="V72" s="60">
        <f t="shared" si="7"/>
        <v>4.8</v>
      </c>
      <c r="W72" s="60">
        <f t="shared" si="7"/>
        <v>5</v>
      </c>
      <c r="X72" s="60">
        <f t="shared" si="7"/>
        <v>5.6</v>
      </c>
      <c r="Y72" s="60">
        <f t="shared" si="7"/>
        <v>6.6</v>
      </c>
      <c r="Z72" s="60">
        <f t="shared" si="7"/>
        <v>6.2</v>
      </c>
      <c r="AA72" s="60">
        <f t="shared" si="7"/>
        <v>4.5999999999999996</v>
      </c>
      <c r="AB72" s="60">
        <f t="shared" si="7"/>
        <v>5.2</v>
      </c>
      <c r="AC72" s="60">
        <f t="shared" si="7"/>
        <v>4.8</v>
      </c>
      <c r="AD72" s="60">
        <f t="shared" si="7"/>
        <v>4.8</v>
      </c>
      <c r="AE72" s="60">
        <f t="shared" si="7"/>
        <v>5.2</v>
      </c>
      <c r="AF72" s="60">
        <f t="shared" si="7"/>
        <v>5.6</v>
      </c>
      <c r="AG72" s="60">
        <f t="shared" si="6"/>
        <v>5</v>
      </c>
      <c r="AH72" s="60">
        <f t="shared" si="6"/>
        <v>5.8</v>
      </c>
      <c r="AI72" s="60">
        <f t="shared" si="6"/>
        <v>5</v>
      </c>
      <c r="AJ72" s="60">
        <f t="shared" si="6"/>
        <v>4.8</v>
      </c>
      <c r="AK72" s="60">
        <f t="shared" si="6"/>
        <v>5.8</v>
      </c>
      <c r="AL72" s="85">
        <f t="shared" si="6"/>
        <v>5.6</v>
      </c>
      <c r="AM72" s="85">
        <f t="shared" si="6"/>
        <v>5</v>
      </c>
      <c r="AN72" s="85">
        <f t="shared" si="6"/>
        <v>5.4</v>
      </c>
      <c r="AO72" s="102"/>
      <c r="AP72" s="104"/>
      <c r="AQ72" s="30"/>
      <c r="AR72" s="78" t="str">
        <f t="shared" si="3"/>
        <v>Orkney Islands</v>
      </c>
    </row>
    <row r="73" spans="1:44">
      <c r="A73" s="30" t="s">
        <v>81</v>
      </c>
      <c r="B73" s="30"/>
      <c r="C73" s="30"/>
      <c r="D73" s="60">
        <f t="shared" ref="D73:S82" si="8">AVERAGE(B29:F29)</f>
        <v>8.4</v>
      </c>
      <c r="E73" s="60">
        <f t="shared" si="8"/>
        <v>7.8</v>
      </c>
      <c r="F73" s="60">
        <f t="shared" si="8"/>
        <v>8.8000000000000007</v>
      </c>
      <c r="G73" s="60">
        <f t="shared" si="8"/>
        <v>9.1999999999999993</v>
      </c>
      <c r="H73" s="60">
        <f t="shared" si="8"/>
        <v>9.8000000000000007</v>
      </c>
      <c r="I73" s="60">
        <f t="shared" si="8"/>
        <v>10.8</v>
      </c>
      <c r="J73" s="60">
        <f t="shared" si="8"/>
        <v>11.4</v>
      </c>
      <c r="K73" s="60">
        <f t="shared" si="8"/>
        <v>11.4</v>
      </c>
      <c r="L73" s="60">
        <f t="shared" si="8"/>
        <v>12.6</v>
      </c>
      <c r="M73" s="60">
        <f t="shared" si="8"/>
        <v>12.6</v>
      </c>
      <c r="N73" s="60">
        <f t="shared" si="8"/>
        <v>12.4</v>
      </c>
      <c r="O73" s="60">
        <f t="shared" si="8"/>
        <v>14.6</v>
      </c>
      <c r="P73" s="60">
        <f t="shared" si="8"/>
        <v>16.2</v>
      </c>
      <c r="Q73" s="60">
        <f t="shared" si="8"/>
        <v>16.600000000000001</v>
      </c>
      <c r="R73" s="60">
        <f t="shared" si="8"/>
        <v>18.2</v>
      </c>
      <c r="S73" s="60">
        <f t="shared" si="8"/>
        <v>21</v>
      </c>
      <c r="T73" s="60">
        <f t="shared" si="7"/>
        <v>21.4</v>
      </c>
      <c r="U73" s="60">
        <f t="shared" si="7"/>
        <v>20.399999999999999</v>
      </c>
      <c r="V73" s="60">
        <f t="shared" si="7"/>
        <v>22.2</v>
      </c>
      <c r="W73" s="60">
        <f t="shared" si="7"/>
        <v>23.2</v>
      </c>
      <c r="X73" s="60">
        <f t="shared" si="7"/>
        <v>25</v>
      </c>
      <c r="Y73" s="60">
        <f t="shared" si="7"/>
        <v>26.6</v>
      </c>
      <c r="Z73" s="60">
        <f t="shared" si="7"/>
        <v>28.6</v>
      </c>
      <c r="AA73" s="60">
        <f t="shared" si="7"/>
        <v>30.2</v>
      </c>
      <c r="AB73" s="60">
        <f t="shared" si="7"/>
        <v>30.2</v>
      </c>
      <c r="AC73" s="60">
        <f t="shared" si="7"/>
        <v>29.2</v>
      </c>
      <c r="AD73" s="60">
        <f t="shared" si="7"/>
        <v>29.2</v>
      </c>
      <c r="AE73" s="60">
        <f t="shared" si="7"/>
        <v>31.6</v>
      </c>
      <c r="AF73" s="60">
        <f t="shared" si="7"/>
        <v>31.6</v>
      </c>
      <c r="AG73" s="60">
        <f t="shared" si="6"/>
        <v>33.200000000000003</v>
      </c>
      <c r="AH73" s="60">
        <f t="shared" si="6"/>
        <v>30.8</v>
      </c>
      <c r="AI73" s="60">
        <f t="shared" si="6"/>
        <v>30.2</v>
      </c>
      <c r="AJ73" s="60">
        <f t="shared" si="6"/>
        <v>28.4</v>
      </c>
      <c r="AK73" s="60">
        <f t="shared" si="6"/>
        <v>26.4</v>
      </c>
      <c r="AL73" s="85">
        <f t="shared" si="6"/>
        <v>23.2</v>
      </c>
      <c r="AM73" s="85">
        <f t="shared" si="6"/>
        <v>26.4</v>
      </c>
      <c r="AN73" s="85">
        <f t="shared" si="6"/>
        <v>25.8</v>
      </c>
      <c r="AO73" s="102"/>
      <c r="AP73" s="104"/>
      <c r="AQ73" s="30"/>
      <c r="AR73" s="78" t="str">
        <f t="shared" si="3"/>
        <v>Perth and Kinross</v>
      </c>
    </row>
    <row r="74" spans="1:44">
      <c r="A74" s="30" t="s">
        <v>65</v>
      </c>
      <c r="B74" s="30"/>
      <c r="C74" s="30"/>
      <c r="D74" s="60">
        <f t="shared" si="8"/>
        <v>28</v>
      </c>
      <c r="E74" s="60">
        <f t="shared" si="8"/>
        <v>26.2</v>
      </c>
      <c r="F74" s="60">
        <f t="shared" si="8"/>
        <v>23.2</v>
      </c>
      <c r="G74" s="60">
        <f t="shared" si="8"/>
        <v>21.2</v>
      </c>
      <c r="H74" s="60">
        <f t="shared" si="8"/>
        <v>21.2</v>
      </c>
      <c r="I74" s="60">
        <f t="shared" si="8"/>
        <v>20.6</v>
      </c>
      <c r="J74" s="60">
        <f t="shared" si="8"/>
        <v>19.600000000000001</v>
      </c>
      <c r="K74" s="60">
        <f t="shared" si="8"/>
        <v>20</v>
      </c>
      <c r="L74" s="60">
        <f t="shared" si="8"/>
        <v>21.4</v>
      </c>
      <c r="M74" s="60">
        <f t="shared" si="8"/>
        <v>21.8</v>
      </c>
      <c r="N74" s="60">
        <f t="shared" si="8"/>
        <v>23.2</v>
      </c>
      <c r="O74" s="60">
        <f t="shared" si="8"/>
        <v>25.6</v>
      </c>
      <c r="P74" s="60">
        <f t="shared" si="8"/>
        <v>27.8</v>
      </c>
      <c r="Q74" s="60">
        <f t="shared" si="8"/>
        <v>33</v>
      </c>
      <c r="R74" s="60">
        <f t="shared" si="8"/>
        <v>41.2</v>
      </c>
      <c r="S74" s="60">
        <f t="shared" si="8"/>
        <v>48</v>
      </c>
      <c r="T74" s="60">
        <f t="shared" si="7"/>
        <v>52.8</v>
      </c>
      <c r="U74" s="60">
        <f t="shared" si="7"/>
        <v>63.4</v>
      </c>
      <c r="V74" s="60">
        <f t="shared" si="7"/>
        <v>65.8</v>
      </c>
      <c r="W74" s="60">
        <f t="shared" si="7"/>
        <v>65</v>
      </c>
      <c r="X74" s="60">
        <f t="shared" si="7"/>
        <v>65.2</v>
      </c>
      <c r="Y74" s="60">
        <f t="shared" si="7"/>
        <v>66.599999999999994</v>
      </c>
      <c r="Z74" s="60">
        <f t="shared" si="7"/>
        <v>67.2</v>
      </c>
      <c r="AA74" s="60">
        <f t="shared" si="7"/>
        <v>68.400000000000006</v>
      </c>
      <c r="AB74" s="60">
        <f t="shared" si="7"/>
        <v>65</v>
      </c>
      <c r="AC74" s="60">
        <f t="shared" si="7"/>
        <v>64.400000000000006</v>
      </c>
      <c r="AD74" s="60">
        <f t="shared" si="7"/>
        <v>61.4</v>
      </c>
      <c r="AE74" s="60">
        <f t="shared" si="7"/>
        <v>53.2</v>
      </c>
      <c r="AF74" s="60">
        <f t="shared" si="7"/>
        <v>48.8</v>
      </c>
      <c r="AG74" s="60">
        <f t="shared" si="6"/>
        <v>49.6</v>
      </c>
      <c r="AH74" s="60">
        <f t="shared" si="6"/>
        <v>46.2</v>
      </c>
      <c r="AI74" s="60">
        <f t="shared" si="6"/>
        <v>47.2</v>
      </c>
      <c r="AJ74" s="60">
        <f t="shared" si="6"/>
        <v>46</v>
      </c>
      <c r="AK74" s="60">
        <f t="shared" si="6"/>
        <v>45.8</v>
      </c>
      <c r="AL74" s="85">
        <f t="shared" si="6"/>
        <v>44.6</v>
      </c>
      <c r="AM74" s="85">
        <f t="shared" si="6"/>
        <v>47.2</v>
      </c>
      <c r="AN74" s="85">
        <f t="shared" si="6"/>
        <v>45.2</v>
      </c>
      <c r="AO74" s="102"/>
      <c r="AP74" s="104"/>
      <c r="AQ74" s="30"/>
      <c r="AR74" s="78" t="str">
        <f t="shared" si="3"/>
        <v>Renfrewshire</v>
      </c>
    </row>
    <row r="75" spans="1:44">
      <c r="A75" s="30" t="s">
        <v>66</v>
      </c>
      <c r="B75" s="30"/>
      <c r="C75" s="30"/>
      <c r="D75" s="60">
        <f t="shared" si="8"/>
        <v>7.6</v>
      </c>
      <c r="E75" s="60">
        <f t="shared" si="8"/>
        <v>7.2</v>
      </c>
      <c r="F75" s="60">
        <f t="shared" si="8"/>
        <v>7</v>
      </c>
      <c r="G75" s="60">
        <f t="shared" si="8"/>
        <v>6.2</v>
      </c>
      <c r="H75" s="60">
        <f t="shared" si="8"/>
        <v>5.4</v>
      </c>
      <c r="I75" s="60">
        <f t="shared" si="8"/>
        <v>5.2</v>
      </c>
      <c r="J75" s="60">
        <f t="shared" si="8"/>
        <v>5.4</v>
      </c>
      <c r="K75" s="60">
        <f t="shared" si="8"/>
        <v>5.8</v>
      </c>
      <c r="L75" s="60">
        <f t="shared" si="8"/>
        <v>6.6</v>
      </c>
      <c r="M75" s="60">
        <f t="shared" si="8"/>
        <v>7.4</v>
      </c>
      <c r="N75" s="60">
        <f t="shared" si="8"/>
        <v>6.8</v>
      </c>
      <c r="O75" s="60">
        <f t="shared" si="8"/>
        <v>8.1999999999999993</v>
      </c>
      <c r="P75" s="60">
        <f t="shared" si="8"/>
        <v>8.8000000000000007</v>
      </c>
      <c r="Q75" s="60">
        <f t="shared" si="8"/>
        <v>8.8000000000000007</v>
      </c>
      <c r="R75" s="60">
        <f t="shared" si="8"/>
        <v>9.6</v>
      </c>
      <c r="S75" s="60">
        <f t="shared" si="8"/>
        <v>11.4</v>
      </c>
      <c r="T75" s="60">
        <f t="shared" si="7"/>
        <v>11</v>
      </c>
      <c r="U75" s="60">
        <f t="shared" si="7"/>
        <v>10.8</v>
      </c>
      <c r="V75" s="60">
        <f t="shared" si="7"/>
        <v>11.8</v>
      </c>
      <c r="W75" s="60">
        <f t="shared" si="7"/>
        <v>13.6</v>
      </c>
      <c r="X75" s="60">
        <f t="shared" si="7"/>
        <v>12.8</v>
      </c>
      <c r="Y75" s="60">
        <f t="shared" si="7"/>
        <v>15.2</v>
      </c>
      <c r="Z75" s="60">
        <f t="shared" si="7"/>
        <v>15.8</v>
      </c>
      <c r="AA75" s="60">
        <f t="shared" si="7"/>
        <v>15</v>
      </c>
      <c r="AB75" s="60">
        <f t="shared" si="7"/>
        <v>15.8</v>
      </c>
      <c r="AC75" s="60">
        <f t="shared" si="7"/>
        <v>15.4</v>
      </c>
      <c r="AD75" s="60">
        <f t="shared" si="7"/>
        <v>13.4</v>
      </c>
      <c r="AE75" s="60">
        <f t="shared" si="7"/>
        <v>15.2</v>
      </c>
      <c r="AF75" s="60">
        <f t="shared" si="7"/>
        <v>16.399999999999999</v>
      </c>
      <c r="AG75" s="60">
        <f t="shared" si="6"/>
        <v>15.8</v>
      </c>
      <c r="AH75" s="60">
        <f t="shared" si="6"/>
        <v>17</v>
      </c>
      <c r="AI75" s="60">
        <f t="shared" si="6"/>
        <v>19.600000000000001</v>
      </c>
      <c r="AJ75" s="60">
        <f t="shared" si="6"/>
        <v>18.399999999999999</v>
      </c>
      <c r="AK75" s="60">
        <f t="shared" si="6"/>
        <v>19</v>
      </c>
      <c r="AL75" s="85">
        <f t="shared" si="6"/>
        <v>17.399999999999999</v>
      </c>
      <c r="AM75" s="85">
        <f t="shared" si="6"/>
        <v>19</v>
      </c>
      <c r="AN75" s="85">
        <f t="shared" si="6"/>
        <v>17.600000000000001</v>
      </c>
      <c r="AO75" s="102"/>
      <c r="AP75" s="104"/>
      <c r="AQ75" s="30"/>
      <c r="AR75" s="78" t="str">
        <f t="shared" si="3"/>
        <v>Scottish Borders</v>
      </c>
    </row>
    <row r="76" spans="1:44">
      <c r="A76" s="30" t="s">
        <v>67</v>
      </c>
      <c r="B76" s="30"/>
      <c r="C76" s="30"/>
      <c r="D76" s="60">
        <f t="shared" si="8"/>
        <v>1.6</v>
      </c>
      <c r="E76" s="60">
        <f t="shared" si="8"/>
        <v>1.6</v>
      </c>
      <c r="F76" s="60">
        <f t="shared" si="8"/>
        <v>1.8</v>
      </c>
      <c r="G76" s="60">
        <f t="shared" si="8"/>
        <v>1.4</v>
      </c>
      <c r="H76" s="60">
        <f t="shared" si="8"/>
        <v>1</v>
      </c>
      <c r="I76" s="60">
        <f t="shared" si="8"/>
        <v>1.4</v>
      </c>
      <c r="J76" s="60">
        <f t="shared" si="8"/>
        <v>1.8</v>
      </c>
      <c r="K76" s="60">
        <f t="shared" si="8"/>
        <v>2.4</v>
      </c>
      <c r="L76" s="60">
        <f t="shared" si="8"/>
        <v>3.4</v>
      </c>
      <c r="M76" s="60">
        <f t="shared" si="8"/>
        <v>4.4000000000000004</v>
      </c>
      <c r="N76" s="60">
        <f t="shared" si="8"/>
        <v>4.2</v>
      </c>
      <c r="O76" s="60">
        <f t="shared" si="8"/>
        <v>4.4000000000000004</v>
      </c>
      <c r="P76" s="60">
        <f t="shared" si="8"/>
        <v>3.6</v>
      </c>
      <c r="Q76" s="60">
        <f t="shared" si="8"/>
        <v>3</v>
      </c>
      <c r="R76" s="60">
        <f t="shared" si="8"/>
        <v>2.6</v>
      </c>
      <c r="S76" s="60">
        <f t="shared" si="8"/>
        <v>3</v>
      </c>
      <c r="T76" s="60">
        <f t="shared" si="7"/>
        <v>2.6</v>
      </c>
      <c r="U76" s="60">
        <f t="shared" si="7"/>
        <v>2.4</v>
      </c>
      <c r="V76" s="60">
        <f t="shared" si="7"/>
        <v>2.8</v>
      </c>
      <c r="W76" s="60">
        <f t="shared" si="7"/>
        <v>2.2000000000000002</v>
      </c>
      <c r="X76" s="60">
        <f t="shared" si="7"/>
        <v>2.2000000000000002</v>
      </c>
      <c r="Y76" s="60">
        <f t="shared" si="7"/>
        <v>3.2</v>
      </c>
      <c r="Z76" s="60">
        <f t="shared" si="7"/>
        <v>4.2</v>
      </c>
      <c r="AA76" s="60">
        <f t="shared" si="7"/>
        <v>4.4000000000000004</v>
      </c>
      <c r="AB76" s="60">
        <f t="shared" si="7"/>
        <v>5.4</v>
      </c>
      <c r="AC76" s="60">
        <f t="shared" si="7"/>
        <v>5.6</v>
      </c>
      <c r="AD76" s="60">
        <f t="shared" si="7"/>
        <v>5</v>
      </c>
      <c r="AE76" s="60">
        <f t="shared" si="7"/>
        <v>5.6</v>
      </c>
      <c r="AF76" s="60">
        <f t="shared" si="7"/>
        <v>5.2</v>
      </c>
      <c r="AG76" s="60">
        <f t="shared" si="6"/>
        <v>4</v>
      </c>
      <c r="AH76" s="60">
        <f t="shared" si="6"/>
        <v>3.4</v>
      </c>
      <c r="AI76" s="60">
        <f t="shared" si="6"/>
        <v>3.4</v>
      </c>
      <c r="AJ76" s="60">
        <f t="shared" si="6"/>
        <v>2</v>
      </c>
      <c r="AK76" s="60">
        <f t="shared" si="6"/>
        <v>2</v>
      </c>
      <c r="AL76" s="85">
        <f t="shared" si="6"/>
        <v>2.2000000000000002</v>
      </c>
      <c r="AM76" s="85">
        <f t="shared" si="6"/>
        <v>3.2</v>
      </c>
      <c r="AN76" s="85">
        <f t="shared" si="6"/>
        <v>3.8</v>
      </c>
      <c r="AO76" s="102"/>
      <c r="AP76" s="104"/>
      <c r="AQ76" s="30"/>
      <c r="AR76" s="78" t="str">
        <f t="shared" si="3"/>
        <v>Shetland Islands</v>
      </c>
    </row>
    <row r="77" spans="1:44">
      <c r="A77" s="30" t="s">
        <v>68</v>
      </c>
      <c r="B77" s="30"/>
      <c r="C77" s="30"/>
      <c r="D77" s="60">
        <f t="shared" si="8"/>
        <v>12.2</v>
      </c>
      <c r="E77" s="60">
        <f t="shared" si="8"/>
        <v>12</v>
      </c>
      <c r="F77" s="60">
        <f t="shared" si="8"/>
        <v>10.8</v>
      </c>
      <c r="G77" s="60">
        <f t="shared" si="8"/>
        <v>9.6</v>
      </c>
      <c r="H77" s="60">
        <f t="shared" si="8"/>
        <v>9.4</v>
      </c>
      <c r="I77" s="60">
        <f t="shared" si="8"/>
        <v>10.8</v>
      </c>
      <c r="J77" s="60">
        <f t="shared" si="8"/>
        <v>11.6</v>
      </c>
      <c r="K77" s="60">
        <f t="shared" si="8"/>
        <v>12.8</v>
      </c>
      <c r="L77" s="60">
        <f t="shared" si="8"/>
        <v>14.8</v>
      </c>
      <c r="M77" s="60">
        <f t="shared" si="8"/>
        <v>15</v>
      </c>
      <c r="N77" s="60">
        <f t="shared" si="8"/>
        <v>15</v>
      </c>
      <c r="O77" s="60">
        <f t="shared" si="8"/>
        <v>15</v>
      </c>
      <c r="P77" s="60">
        <f t="shared" si="8"/>
        <v>14</v>
      </c>
      <c r="Q77" s="60">
        <f t="shared" si="8"/>
        <v>13.4</v>
      </c>
      <c r="R77" s="60">
        <f t="shared" si="8"/>
        <v>18</v>
      </c>
      <c r="S77" s="60">
        <f t="shared" si="8"/>
        <v>20.6</v>
      </c>
      <c r="T77" s="60">
        <f t="shared" si="7"/>
        <v>22.8</v>
      </c>
      <c r="U77" s="60">
        <f t="shared" si="7"/>
        <v>24.2</v>
      </c>
      <c r="V77" s="60">
        <f t="shared" si="7"/>
        <v>26</v>
      </c>
      <c r="W77" s="60">
        <f t="shared" si="7"/>
        <v>25.2</v>
      </c>
      <c r="X77" s="60">
        <f t="shared" si="7"/>
        <v>26.6</v>
      </c>
      <c r="Y77" s="60">
        <f t="shared" si="7"/>
        <v>28.4</v>
      </c>
      <c r="Z77" s="60">
        <f t="shared" si="7"/>
        <v>29</v>
      </c>
      <c r="AA77" s="60">
        <f t="shared" si="7"/>
        <v>30.8</v>
      </c>
      <c r="AB77" s="60">
        <f t="shared" si="7"/>
        <v>29.2</v>
      </c>
      <c r="AC77" s="60">
        <f t="shared" si="7"/>
        <v>28.6</v>
      </c>
      <c r="AD77" s="60">
        <f t="shared" si="7"/>
        <v>26.6</v>
      </c>
      <c r="AE77" s="60">
        <f t="shared" si="7"/>
        <v>29.6</v>
      </c>
      <c r="AF77" s="60">
        <f t="shared" si="7"/>
        <v>27</v>
      </c>
      <c r="AG77" s="60">
        <f t="shared" si="6"/>
        <v>28.2</v>
      </c>
      <c r="AH77" s="60">
        <f t="shared" si="6"/>
        <v>25.2</v>
      </c>
      <c r="AI77" s="60">
        <f t="shared" si="6"/>
        <v>26.2</v>
      </c>
      <c r="AJ77" s="60">
        <f t="shared" si="6"/>
        <v>22.4</v>
      </c>
      <c r="AK77" s="60">
        <f t="shared" si="6"/>
        <v>21</v>
      </c>
      <c r="AL77" s="85">
        <f t="shared" si="6"/>
        <v>19.8</v>
      </c>
      <c r="AM77" s="85">
        <f t="shared" si="6"/>
        <v>21.6</v>
      </c>
      <c r="AN77" s="85">
        <f t="shared" si="6"/>
        <v>21.2</v>
      </c>
      <c r="AO77" s="102"/>
      <c r="AP77" s="104"/>
      <c r="AQ77" s="30"/>
      <c r="AR77" s="78" t="str">
        <f t="shared" si="3"/>
        <v>South Ayrshire</v>
      </c>
    </row>
    <row r="78" spans="1:44">
      <c r="A78" s="30" t="s">
        <v>69</v>
      </c>
      <c r="B78" s="30"/>
      <c r="C78" s="30"/>
      <c r="D78" s="60">
        <f t="shared" si="8"/>
        <v>30.2</v>
      </c>
      <c r="E78" s="60">
        <f t="shared" si="8"/>
        <v>27.8</v>
      </c>
      <c r="F78" s="60">
        <f t="shared" si="8"/>
        <v>30.4</v>
      </c>
      <c r="G78" s="60">
        <f t="shared" si="8"/>
        <v>28.8</v>
      </c>
      <c r="H78" s="60">
        <f t="shared" si="8"/>
        <v>27.2</v>
      </c>
      <c r="I78" s="60">
        <f t="shared" si="8"/>
        <v>27.6</v>
      </c>
      <c r="J78" s="60">
        <f t="shared" si="8"/>
        <v>29.6</v>
      </c>
      <c r="K78" s="60">
        <f t="shared" si="8"/>
        <v>28.4</v>
      </c>
      <c r="L78" s="60">
        <f t="shared" si="8"/>
        <v>30.4</v>
      </c>
      <c r="M78" s="60">
        <f t="shared" si="8"/>
        <v>31.8</v>
      </c>
      <c r="N78" s="60">
        <f t="shared" si="8"/>
        <v>31.6</v>
      </c>
      <c r="O78" s="60">
        <f t="shared" si="8"/>
        <v>33.4</v>
      </c>
      <c r="P78" s="60">
        <f t="shared" si="8"/>
        <v>35.200000000000003</v>
      </c>
      <c r="Q78" s="60">
        <f t="shared" si="8"/>
        <v>39.799999999999997</v>
      </c>
      <c r="R78" s="60">
        <f t="shared" si="8"/>
        <v>44.2</v>
      </c>
      <c r="S78" s="60">
        <f t="shared" si="8"/>
        <v>51.6</v>
      </c>
      <c r="T78" s="60">
        <f t="shared" si="7"/>
        <v>58.8</v>
      </c>
      <c r="U78" s="60">
        <f t="shared" si="7"/>
        <v>63.4</v>
      </c>
      <c r="V78" s="60">
        <f t="shared" si="7"/>
        <v>65.8</v>
      </c>
      <c r="W78" s="60">
        <f t="shared" si="7"/>
        <v>71.8</v>
      </c>
      <c r="X78" s="60">
        <f t="shared" si="7"/>
        <v>74.8</v>
      </c>
      <c r="Y78" s="60">
        <f t="shared" si="7"/>
        <v>80</v>
      </c>
      <c r="Z78" s="60">
        <f t="shared" si="7"/>
        <v>88</v>
      </c>
      <c r="AA78" s="60">
        <f t="shared" si="7"/>
        <v>91.8</v>
      </c>
      <c r="AB78" s="60">
        <f t="shared" si="7"/>
        <v>89</v>
      </c>
      <c r="AC78" s="60">
        <f t="shared" si="7"/>
        <v>88.8</v>
      </c>
      <c r="AD78" s="60">
        <f t="shared" si="7"/>
        <v>83.8</v>
      </c>
      <c r="AE78" s="60">
        <f t="shared" si="7"/>
        <v>77.8</v>
      </c>
      <c r="AF78" s="60">
        <f t="shared" si="7"/>
        <v>75.599999999999994</v>
      </c>
      <c r="AG78" s="60">
        <f t="shared" si="6"/>
        <v>77</v>
      </c>
      <c r="AH78" s="60">
        <f t="shared" si="6"/>
        <v>73.8</v>
      </c>
      <c r="AI78" s="60">
        <f t="shared" si="6"/>
        <v>75.2</v>
      </c>
      <c r="AJ78" s="60">
        <f t="shared" si="6"/>
        <v>76.2</v>
      </c>
      <c r="AK78" s="60">
        <f t="shared" si="6"/>
        <v>78.8</v>
      </c>
      <c r="AL78" s="85">
        <f t="shared" si="6"/>
        <v>78</v>
      </c>
      <c r="AM78" s="85">
        <f t="shared" si="6"/>
        <v>80.400000000000006</v>
      </c>
      <c r="AN78" s="85">
        <f t="shared" si="6"/>
        <v>73.2</v>
      </c>
      <c r="AO78" s="102"/>
      <c r="AP78" s="104"/>
      <c r="AQ78" s="30"/>
      <c r="AR78" s="78" t="str">
        <f t="shared" si="3"/>
        <v>South Lanarkshire</v>
      </c>
    </row>
    <row r="79" spans="1:44">
      <c r="A79" s="30" t="s">
        <v>70</v>
      </c>
      <c r="B79" s="30"/>
      <c r="C79" s="30"/>
      <c r="D79" s="60">
        <f t="shared" si="8"/>
        <v>6</v>
      </c>
      <c r="E79" s="60">
        <f t="shared" si="8"/>
        <v>5.6</v>
      </c>
      <c r="F79" s="60">
        <f t="shared" si="8"/>
        <v>6.8</v>
      </c>
      <c r="G79" s="60">
        <f t="shared" si="8"/>
        <v>6.8</v>
      </c>
      <c r="H79" s="60">
        <f t="shared" si="8"/>
        <v>7.8</v>
      </c>
      <c r="I79" s="60">
        <f t="shared" si="8"/>
        <v>8.4</v>
      </c>
      <c r="J79" s="60">
        <f t="shared" si="8"/>
        <v>8.6</v>
      </c>
      <c r="K79" s="60">
        <f t="shared" si="8"/>
        <v>8.8000000000000007</v>
      </c>
      <c r="L79" s="60">
        <f t="shared" si="8"/>
        <v>9.8000000000000007</v>
      </c>
      <c r="M79" s="60">
        <f t="shared" si="8"/>
        <v>8.6</v>
      </c>
      <c r="N79" s="60">
        <f t="shared" si="8"/>
        <v>8.8000000000000007</v>
      </c>
      <c r="O79" s="60">
        <f t="shared" si="8"/>
        <v>10.4</v>
      </c>
      <c r="P79" s="60">
        <f t="shared" si="8"/>
        <v>10.6</v>
      </c>
      <c r="Q79" s="60">
        <f t="shared" si="8"/>
        <v>10.4</v>
      </c>
      <c r="R79" s="60">
        <f t="shared" si="8"/>
        <v>14.2</v>
      </c>
      <c r="S79" s="60">
        <f t="shared" si="8"/>
        <v>15</v>
      </c>
      <c r="T79" s="60">
        <f t="shared" si="7"/>
        <v>14.8</v>
      </c>
      <c r="U79" s="60">
        <f t="shared" si="7"/>
        <v>16.2</v>
      </c>
      <c r="V79" s="60">
        <f t="shared" si="7"/>
        <v>18.8</v>
      </c>
      <c r="W79" s="60">
        <f t="shared" si="7"/>
        <v>17.600000000000001</v>
      </c>
      <c r="X79" s="60">
        <f t="shared" si="7"/>
        <v>18.8</v>
      </c>
      <c r="Y79" s="60">
        <f t="shared" si="7"/>
        <v>19.8</v>
      </c>
      <c r="Z79" s="60">
        <f t="shared" si="7"/>
        <v>19.8</v>
      </c>
      <c r="AA79" s="60">
        <f t="shared" si="7"/>
        <v>18.399999999999999</v>
      </c>
      <c r="AB79" s="60">
        <f t="shared" si="7"/>
        <v>17.399999999999999</v>
      </c>
      <c r="AC79" s="60">
        <f t="shared" si="7"/>
        <v>17.600000000000001</v>
      </c>
      <c r="AD79" s="60">
        <f t="shared" si="7"/>
        <v>18.399999999999999</v>
      </c>
      <c r="AE79" s="60">
        <f t="shared" si="7"/>
        <v>18.399999999999999</v>
      </c>
      <c r="AF79" s="60">
        <f t="shared" si="7"/>
        <v>17.8</v>
      </c>
      <c r="AG79" s="60">
        <f t="shared" si="6"/>
        <v>18.2</v>
      </c>
      <c r="AH79" s="60">
        <f t="shared" si="6"/>
        <v>16.399999999999999</v>
      </c>
      <c r="AI79" s="60">
        <f t="shared" si="6"/>
        <v>15.4</v>
      </c>
      <c r="AJ79" s="60">
        <f t="shared" si="6"/>
        <v>15.2</v>
      </c>
      <c r="AK79" s="60">
        <f t="shared" si="6"/>
        <v>15.8</v>
      </c>
      <c r="AL79" s="85">
        <f t="shared" si="6"/>
        <v>15.6</v>
      </c>
      <c r="AM79" s="85">
        <f t="shared" si="6"/>
        <v>16</v>
      </c>
      <c r="AN79" s="85">
        <f t="shared" si="6"/>
        <v>17.2</v>
      </c>
      <c r="AO79" s="102"/>
      <c r="AP79" s="104"/>
      <c r="AQ79" s="30"/>
      <c r="AR79" s="78" t="str">
        <f t="shared" si="3"/>
        <v>Stirling</v>
      </c>
    </row>
    <row r="80" spans="1:44">
      <c r="A80" s="30" t="s">
        <v>71</v>
      </c>
      <c r="B80" s="30"/>
      <c r="C80" s="30"/>
      <c r="D80" s="60">
        <f t="shared" si="8"/>
        <v>14</v>
      </c>
      <c r="E80" s="60">
        <f t="shared" si="8"/>
        <v>12.8</v>
      </c>
      <c r="F80" s="60">
        <f t="shared" si="8"/>
        <v>13.4</v>
      </c>
      <c r="G80" s="60">
        <f t="shared" si="8"/>
        <v>12.6</v>
      </c>
      <c r="H80" s="60">
        <f t="shared" si="8"/>
        <v>12.8</v>
      </c>
      <c r="I80" s="60">
        <f t="shared" si="8"/>
        <v>14</v>
      </c>
      <c r="J80" s="60">
        <f t="shared" si="8"/>
        <v>16.600000000000001</v>
      </c>
      <c r="K80" s="60">
        <f t="shared" si="8"/>
        <v>15.8</v>
      </c>
      <c r="L80" s="60">
        <f t="shared" si="8"/>
        <v>17.8</v>
      </c>
      <c r="M80" s="60">
        <f t="shared" si="8"/>
        <v>16.8</v>
      </c>
      <c r="N80" s="60">
        <f t="shared" si="8"/>
        <v>16.8</v>
      </c>
      <c r="O80" s="60">
        <f t="shared" si="8"/>
        <v>15.4</v>
      </c>
      <c r="P80" s="60">
        <f t="shared" si="8"/>
        <v>16.399999999999999</v>
      </c>
      <c r="Q80" s="60">
        <f t="shared" si="8"/>
        <v>18</v>
      </c>
      <c r="R80" s="60">
        <f t="shared" si="8"/>
        <v>22</v>
      </c>
      <c r="S80" s="60">
        <f t="shared" si="8"/>
        <v>23.4</v>
      </c>
      <c r="T80" s="60">
        <f t="shared" si="7"/>
        <v>26</v>
      </c>
      <c r="U80" s="60">
        <f t="shared" si="7"/>
        <v>28</v>
      </c>
      <c r="V80" s="60">
        <f t="shared" si="7"/>
        <v>29.2</v>
      </c>
      <c r="W80" s="60">
        <f t="shared" si="7"/>
        <v>32.4</v>
      </c>
      <c r="X80" s="60">
        <f t="shared" si="7"/>
        <v>36.799999999999997</v>
      </c>
      <c r="Y80" s="60">
        <f t="shared" si="7"/>
        <v>39.4</v>
      </c>
      <c r="Z80" s="60">
        <f t="shared" si="7"/>
        <v>42</v>
      </c>
      <c r="AA80" s="60">
        <f t="shared" si="7"/>
        <v>44</v>
      </c>
      <c r="AB80" s="60">
        <f t="shared" si="7"/>
        <v>42.8</v>
      </c>
      <c r="AC80" s="60">
        <f t="shared" si="7"/>
        <v>42.2</v>
      </c>
      <c r="AD80" s="60">
        <f t="shared" si="7"/>
        <v>39</v>
      </c>
      <c r="AE80" s="60">
        <f t="shared" si="7"/>
        <v>37.799999999999997</v>
      </c>
      <c r="AF80" s="60">
        <f t="shared" si="7"/>
        <v>35.4</v>
      </c>
      <c r="AG80" s="60">
        <f t="shared" si="6"/>
        <v>32.799999999999997</v>
      </c>
      <c r="AH80" s="60">
        <f t="shared" si="6"/>
        <v>29.4</v>
      </c>
      <c r="AI80" s="60">
        <f t="shared" si="6"/>
        <v>29.6</v>
      </c>
      <c r="AJ80" s="60">
        <f t="shared" si="6"/>
        <v>27.2</v>
      </c>
      <c r="AK80" s="60">
        <f t="shared" si="6"/>
        <v>26.2</v>
      </c>
      <c r="AL80" s="85">
        <f t="shared" si="6"/>
        <v>26.4</v>
      </c>
      <c r="AM80" s="85">
        <f t="shared" si="6"/>
        <v>27.8</v>
      </c>
      <c r="AN80" s="85">
        <f t="shared" si="6"/>
        <v>27.2</v>
      </c>
      <c r="AO80" s="102"/>
      <c r="AP80" s="104"/>
      <c r="AQ80" s="30"/>
      <c r="AR80" s="78" t="str">
        <f t="shared" si="3"/>
        <v>West Dunbartonshire</v>
      </c>
    </row>
    <row r="81" spans="1:44">
      <c r="A81" s="30" t="s">
        <v>72</v>
      </c>
      <c r="B81" s="30"/>
      <c r="C81" s="30"/>
      <c r="D81" s="60">
        <f t="shared" si="8"/>
        <v>8</v>
      </c>
      <c r="E81" s="60">
        <f t="shared" si="8"/>
        <v>8.1999999999999993</v>
      </c>
      <c r="F81" s="60">
        <f t="shared" si="8"/>
        <v>9</v>
      </c>
      <c r="G81" s="60">
        <f t="shared" si="8"/>
        <v>8.4</v>
      </c>
      <c r="H81" s="60">
        <f t="shared" si="8"/>
        <v>9.1999999999999993</v>
      </c>
      <c r="I81" s="60">
        <f t="shared" si="8"/>
        <v>10.199999999999999</v>
      </c>
      <c r="J81" s="60">
        <f t="shared" si="8"/>
        <v>11.2</v>
      </c>
      <c r="K81" s="60">
        <f t="shared" si="8"/>
        <v>11.4</v>
      </c>
      <c r="L81" s="60">
        <f t="shared" si="8"/>
        <v>13.4</v>
      </c>
      <c r="M81" s="60">
        <f t="shared" si="8"/>
        <v>12.8</v>
      </c>
      <c r="N81" s="60">
        <f t="shared" si="8"/>
        <v>12.4</v>
      </c>
      <c r="O81" s="60">
        <f t="shared" si="8"/>
        <v>12.2</v>
      </c>
      <c r="P81" s="60">
        <f t="shared" si="8"/>
        <v>13.2</v>
      </c>
      <c r="Q81" s="60">
        <f t="shared" si="8"/>
        <v>15</v>
      </c>
      <c r="R81" s="60">
        <f t="shared" si="8"/>
        <v>19.2</v>
      </c>
      <c r="S81" s="60">
        <f t="shared" si="8"/>
        <v>24.4</v>
      </c>
      <c r="T81" s="60">
        <f t="shared" si="7"/>
        <v>28.6</v>
      </c>
      <c r="U81" s="60">
        <f t="shared" si="7"/>
        <v>31.4</v>
      </c>
      <c r="V81" s="60">
        <f t="shared" si="7"/>
        <v>33.200000000000003</v>
      </c>
      <c r="W81" s="60">
        <f t="shared" si="7"/>
        <v>34.4</v>
      </c>
      <c r="X81" s="60">
        <f t="shared" si="7"/>
        <v>37.200000000000003</v>
      </c>
      <c r="Y81" s="60">
        <f t="shared" si="7"/>
        <v>38.6</v>
      </c>
      <c r="Z81" s="60">
        <f t="shared" si="7"/>
        <v>40</v>
      </c>
      <c r="AA81" s="60">
        <f t="shared" si="7"/>
        <v>40.200000000000003</v>
      </c>
      <c r="AB81" s="60">
        <f t="shared" si="7"/>
        <v>40.4</v>
      </c>
      <c r="AC81" s="60">
        <f t="shared" si="7"/>
        <v>38</v>
      </c>
      <c r="AD81" s="60">
        <f t="shared" si="7"/>
        <v>34.799999999999997</v>
      </c>
      <c r="AE81" s="60">
        <f t="shared" si="7"/>
        <v>32.799999999999997</v>
      </c>
      <c r="AF81" s="60">
        <f t="shared" si="7"/>
        <v>33</v>
      </c>
      <c r="AG81" s="60">
        <f t="shared" si="6"/>
        <v>31</v>
      </c>
      <c r="AH81" s="60">
        <f>AVERAGE(AF37:AJ37)</f>
        <v>31.8</v>
      </c>
      <c r="AI81" s="60">
        <f t="shared" si="6"/>
        <v>33.200000000000003</v>
      </c>
      <c r="AJ81" s="60">
        <f t="shared" si="6"/>
        <v>32.4</v>
      </c>
      <c r="AK81" s="60">
        <f t="shared" si="6"/>
        <v>32</v>
      </c>
      <c r="AL81" s="85">
        <f t="shared" si="6"/>
        <v>34.6</v>
      </c>
      <c r="AM81" s="85">
        <f t="shared" si="6"/>
        <v>34.6</v>
      </c>
      <c r="AN81" s="85">
        <f t="shared" si="6"/>
        <v>34.4</v>
      </c>
      <c r="AO81" s="102"/>
      <c r="AP81" s="104"/>
      <c r="AQ81" s="30"/>
      <c r="AR81" s="78" t="str">
        <f t="shared" si="3"/>
        <v>West Lothian</v>
      </c>
    </row>
    <row r="82" spans="1:44">
      <c r="A82" s="3" t="s">
        <v>22</v>
      </c>
      <c r="B82" s="3"/>
      <c r="C82" s="3"/>
      <c r="D82" s="59">
        <f t="shared" si="8"/>
        <v>4.4000000000000004</v>
      </c>
      <c r="E82" s="59">
        <f t="shared" si="8"/>
        <v>3.6</v>
      </c>
      <c r="F82" s="59">
        <f t="shared" si="8"/>
        <v>3</v>
      </c>
      <c r="G82" s="59">
        <f t="shared" si="8"/>
        <v>3</v>
      </c>
      <c r="H82" s="59">
        <f t="shared" si="8"/>
        <v>2.4</v>
      </c>
      <c r="I82" s="59">
        <f t="shared" si="8"/>
        <v>3</v>
      </c>
      <c r="J82" s="59">
        <f t="shared" si="8"/>
        <v>3</v>
      </c>
      <c r="K82" s="59">
        <f t="shared" si="8"/>
        <v>3.4</v>
      </c>
      <c r="L82" s="59">
        <f t="shared" si="8"/>
        <v>2.6</v>
      </c>
      <c r="M82" s="59">
        <f t="shared" si="8"/>
        <v>2.4</v>
      </c>
      <c r="N82" s="59">
        <f t="shared" si="8"/>
        <v>1.4</v>
      </c>
      <c r="O82" s="59">
        <f t="shared" si="8"/>
        <v>0.6</v>
      </c>
      <c r="P82" s="59">
        <f t="shared" si="8"/>
        <v>0</v>
      </c>
      <c r="Q82" s="59">
        <f t="shared" si="8"/>
        <v>0</v>
      </c>
      <c r="R82" s="59">
        <f t="shared" si="8"/>
        <v>0</v>
      </c>
      <c r="S82" s="59">
        <f t="shared" si="8"/>
        <v>0</v>
      </c>
      <c r="T82" s="59">
        <f t="shared" si="7"/>
        <v>0</v>
      </c>
      <c r="U82" s="59">
        <f t="shared" si="7"/>
        <v>0</v>
      </c>
      <c r="V82" s="59">
        <f t="shared" si="7"/>
        <v>0</v>
      </c>
      <c r="W82" s="59">
        <f t="shared" si="7"/>
        <v>0</v>
      </c>
      <c r="X82" s="59">
        <f t="shared" si="7"/>
        <v>0</v>
      </c>
      <c r="Y82" s="59">
        <f t="shared" si="7"/>
        <v>0</v>
      </c>
      <c r="Z82" s="59">
        <f t="shared" si="7"/>
        <v>0</v>
      </c>
      <c r="AA82" s="59">
        <f t="shared" si="7"/>
        <v>0</v>
      </c>
      <c r="AB82" s="59">
        <f t="shared" si="7"/>
        <v>0</v>
      </c>
      <c r="AC82" s="59">
        <f t="shared" si="7"/>
        <v>0</v>
      </c>
      <c r="AD82" s="59">
        <f t="shared" si="7"/>
        <v>0</v>
      </c>
      <c r="AE82" s="59">
        <f t="shared" si="7"/>
        <v>0</v>
      </c>
      <c r="AF82" s="59">
        <f t="shared" si="7"/>
        <v>0</v>
      </c>
      <c r="AG82" s="59">
        <f t="shared" si="7"/>
        <v>0</v>
      </c>
      <c r="AH82" s="59">
        <f t="shared" ref="AH82:AN82" si="9">AVERAGE(AF38:AJ38)</f>
        <v>0</v>
      </c>
      <c r="AI82" s="59">
        <f t="shared" si="9"/>
        <v>0</v>
      </c>
      <c r="AJ82" s="59">
        <f t="shared" si="9"/>
        <v>0</v>
      </c>
      <c r="AK82" s="59">
        <f t="shared" si="9"/>
        <v>0</v>
      </c>
      <c r="AL82" s="86">
        <f t="shared" si="9"/>
        <v>0</v>
      </c>
      <c r="AM82" s="86">
        <f t="shared" si="9"/>
        <v>0</v>
      </c>
      <c r="AN82" s="86">
        <f t="shared" si="9"/>
        <v>0</v>
      </c>
      <c r="AO82" s="3"/>
      <c r="AP82" s="3"/>
      <c r="AQ82" s="3"/>
      <c r="AR82" s="3" t="str">
        <f t="shared" si="3"/>
        <v>Not known</v>
      </c>
    </row>
    <row r="83" spans="1:4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ht="10.5" customHeight="1">
      <c r="A84" s="125" t="s">
        <v>83</v>
      </c>
      <c r="B84" s="125"/>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row>
    <row r="85" spans="1:44">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row>
    <row r="89" spans="1:44">
      <c r="AB89" s="82"/>
    </row>
  </sheetData>
  <mergeCells count="9">
    <mergeCell ref="A84:B84"/>
    <mergeCell ref="B3:AA3"/>
    <mergeCell ref="AB3:AK3"/>
    <mergeCell ref="A41:N42"/>
    <mergeCell ref="B46:AA46"/>
    <mergeCell ref="AB46:AI46"/>
    <mergeCell ref="A1:Y1"/>
    <mergeCell ref="AB1:AD1"/>
    <mergeCell ref="A44:C44"/>
  </mergeCells>
  <hyperlinks>
    <hyperlink ref="AB1" location="Contents!A1" display="Back to contents"/>
  </hyperlinks>
  <pageMargins left="0.35433070866141736" right="0.35433070866141736" top="0.39370078740157483" bottom="0.39370078740157483" header="0.51181102362204722" footer="0.51181102362204722"/>
  <pageSetup paperSize="9" scale="70" fitToWidth="2" pageOrder="overThenDown" orientation="portrait" r:id="rId1"/>
  <headerFooter alignWithMargins="0"/>
  <rowBreaks count="1" manualBreakCount="1">
    <brk id="42" max="38" man="1"/>
  </rowBreaks>
  <ignoredErrors>
    <ignoredError sqref="D49:AL82 AM49:AM82 AN49:AN8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workbookViewId="0">
      <selection sqref="A1:H1"/>
    </sheetView>
  </sheetViews>
  <sheetFormatPr defaultColWidth="9.140625" defaultRowHeight="12.75"/>
  <cols>
    <col min="1" max="5" width="9.140625" style="29"/>
    <col min="6" max="6" width="4.42578125" style="29" customWidth="1"/>
    <col min="7" max="16384" width="9.140625" style="29"/>
  </cols>
  <sheetData>
    <row r="1" spans="1:12" ht="18" customHeight="1">
      <c r="A1" s="139" t="s">
        <v>13</v>
      </c>
      <c r="B1" s="139"/>
      <c r="C1" s="139"/>
      <c r="D1" s="139"/>
      <c r="E1" s="139"/>
      <c r="F1" s="139"/>
      <c r="G1" s="139"/>
      <c r="H1" s="139"/>
      <c r="I1" s="115"/>
      <c r="J1" s="141" t="s">
        <v>90</v>
      </c>
      <c r="K1" s="141"/>
      <c r="L1" s="117"/>
    </row>
    <row r="2" spans="1:12" ht="15" customHeight="1">
      <c r="A2" s="115"/>
      <c r="B2" s="115"/>
      <c r="C2" s="115"/>
      <c r="D2" s="115"/>
      <c r="E2" s="115"/>
      <c r="F2" s="115"/>
      <c r="G2" s="115"/>
      <c r="H2" s="115"/>
      <c r="I2" s="115"/>
    </row>
    <row r="3" spans="1:12" ht="15" customHeight="1">
      <c r="A3" s="140" t="s">
        <v>14</v>
      </c>
      <c r="B3" s="140"/>
      <c r="C3" s="140"/>
      <c r="D3" s="116"/>
      <c r="E3" s="116"/>
      <c r="F3" s="116"/>
      <c r="G3" s="116"/>
      <c r="H3" s="116"/>
      <c r="I3" s="116"/>
    </row>
    <row r="4" spans="1:12">
      <c r="A4" s="116"/>
      <c r="B4" s="116"/>
      <c r="C4" s="116"/>
      <c r="D4" s="116"/>
      <c r="E4" s="116"/>
      <c r="F4" s="116"/>
      <c r="G4" s="116"/>
      <c r="H4" s="116"/>
      <c r="I4" s="116"/>
    </row>
    <row r="5" spans="1:12" ht="13.5" thickBot="1">
      <c r="A5" s="31"/>
      <c r="B5" s="32" t="s">
        <v>15</v>
      </c>
      <c r="C5" s="33"/>
      <c r="D5" s="34" t="s">
        <v>16</v>
      </c>
      <c r="E5" s="33"/>
      <c r="F5" s="33"/>
      <c r="G5" s="34" t="s">
        <v>17</v>
      </c>
      <c r="H5" s="33"/>
      <c r="I5" s="116"/>
    </row>
    <row r="6" spans="1:12">
      <c r="A6" s="35"/>
      <c r="B6" s="149" t="s">
        <v>18</v>
      </c>
      <c r="C6" s="151" t="s">
        <v>19</v>
      </c>
      <c r="D6" s="151" t="s">
        <v>20</v>
      </c>
      <c r="E6" s="151" t="s">
        <v>21</v>
      </c>
      <c r="F6" s="36"/>
      <c r="G6" s="36"/>
      <c r="H6" s="36"/>
      <c r="I6" s="116"/>
    </row>
    <row r="7" spans="1:12">
      <c r="A7" s="35"/>
      <c r="B7" s="152"/>
      <c r="C7" s="153"/>
      <c r="D7" s="153"/>
      <c r="E7" s="153"/>
      <c r="F7" s="36"/>
      <c r="G7" s="36"/>
      <c r="H7" s="36"/>
      <c r="I7" s="116"/>
    </row>
    <row r="8" spans="1:12">
      <c r="A8" s="35"/>
      <c r="B8" s="148"/>
      <c r="C8" s="150"/>
      <c r="D8" s="150"/>
      <c r="E8" s="150"/>
      <c r="F8" s="36"/>
      <c r="G8" s="36"/>
      <c r="H8" s="36"/>
      <c r="I8" s="116"/>
    </row>
    <row r="9" spans="1:12">
      <c r="A9" s="145">
        <f>'Table 1 - age'!A5</f>
        <v>1979</v>
      </c>
      <c r="B9" s="146">
        <f>'Table 1 - age'!B5</f>
        <v>641</v>
      </c>
      <c r="C9" s="37"/>
      <c r="D9" s="37"/>
      <c r="E9" s="37"/>
      <c r="F9" s="37"/>
      <c r="G9" s="37"/>
      <c r="H9" s="37"/>
      <c r="I9" s="116"/>
    </row>
    <row r="10" spans="1:12">
      <c r="A10" s="145">
        <f>'Table 1 - age'!A6</f>
        <v>1980</v>
      </c>
      <c r="B10" s="146">
        <f>'Table 1 - age'!B6</f>
        <v>595</v>
      </c>
      <c r="C10" s="36"/>
      <c r="D10" s="36"/>
      <c r="E10" s="36"/>
      <c r="F10" s="36"/>
      <c r="G10" s="36"/>
      <c r="H10" s="36"/>
      <c r="I10" s="116"/>
    </row>
    <row r="11" spans="1:12">
      <c r="A11" s="145">
        <f>'Table 1 - age'!A7</f>
        <v>1981</v>
      </c>
      <c r="B11" s="146">
        <f>'Table 1 - age'!B7</f>
        <v>611</v>
      </c>
      <c r="C11" s="38">
        <f>AVERAGE(B9:B13)</f>
        <v>600.6</v>
      </c>
      <c r="D11" s="38">
        <f t="shared" ref="D11:D44" si="0">C11-2*SQRT(C11)</f>
        <v>551.58571636757301</v>
      </c>
      <c r="E11" s="38">
        <f t="shared" ref="E11:E44" si="1">C11+2*SQRT(C11)</f>
        <v>649.61428363242703</v>
      </c>
      <c r="F11" s="38"/>
      <c r="G11" s="147" t="str">
        <f t="shared" ref="G11:G45" si="2">IF(B11&lt;D11,"LOW"," ")</f>
        <v xml:space="preserve"> </v>
      </c>
      <c r="H11" s="147" t="str">
        <f t="shared" ref="H11:H45" si="3">IF(B11&gt;E11,"HIGH"," " )</f>
        <v xml:space="preserve"> </v>
      </c>
      <c r="I11" s="116"/>
    </row>
    <row r="12" spans="1:12">
      <c r="A12" s="145">
        <f>'Table 1 - age'!A8</f>
        <v>1982</v>
      </c>
      <c r="B12" s="146">
        <f>'Table 1 - age'!B8</f>
        <v>582</v>
      </c>
      <c r="C12" s="38">
        <f t="shared" ref="C12:C44" si="4">AVERAGE(B10:B14)</f>
        <v>586.79999999999995</v>
      </c>
      <c r="D12" s="38">
        <f t="shared" si="0"/>
        <v>538.35208982835275</v>
      </c>
      <c r="E12" s="38">
        <f t="shared" si="1"/>
        <v>635.24791017164716</v>
      </c>
      <c r="F12" s="38"/>
      <c r="G12" s="147" t="str">
        <f t="shared" si="2"/>
        <v xml:space="preserve"> </v>
      </c>
      <c r="H12" s="147" t="str">
        <f t="shared" si="3"/>
        <v xml:space="preserve"> </v>
      </c>
      <c r="I12" s="116"/>
    </row>
    <row r="13" spans="1:12">
      <c r="A13" s="145">
        <f>'Table 1 - age'!A9</f>
        <v>1983</v>
      </c>
      <c r="B13" s="146">
        <f>'Table 1 - age'!B9</f>
        <v>574</v>
      </c>
      <c r="C13" s="38">
        <f t="shared" si="4"/>
        <v>587.79999999999995</v>
      </c>
      <c r="D13" s="38">
        <f t="shared" si="0"/>
        <v>539.31082595052783</v>
      </c>
      <c r="E13" s="38">
        <f t="shared" si="1"/>
        <v>636.28917404947208</v>
      </c>
      <c r="F13" s="38"/>
      <c r="G13" s="147" t="str">
        <f t="shared" si="2"/>
        <v xml:space="preserve"> </v>
      </c>
      <c r="H13" s="147" t="str">
        <f t="shared" si="3"/>
        <v xml:space="preserve"> </v>
      </c>
      <c r="I13" s="116"/>
    </row>
    <row r="14" spans="1:12">
      <c r="A14" s="145">
        <f>'Table 1 - age'!A10</f>
        <v>1984</v>
      </c>
      <c r="B14" s="146">
        <f>'Table 1 - age'!B10</f>
        <v>572</v>
      </c>
      <c r="C14" s="38">
        <f t="shared" si="4"/>
        <v>579.20000000000005</v>
      </c>
      <c r="D14" s="38">
        <f t="shared" si="0"/>
        <v>531.06685133922781</v>
      </c>
      <c r="E14" s="38">
        <f t="shared" si="1"/>
        <v>627.33314866077228</v>
      </c>
      <c r="F14" s="38"/>
      <c r="G14" s="147" t="str">
        <f t="shared" si="2"/>
        <v xml:space="preserve"> </v>
      </c>
      <c r="H14" s="147" t="str">
        <f t="shared" si="3"/>
        <v xml:space="preserve"> </v>
      </c>
      <c r="I14" s="116"/>
    </row>
    <row r="15" spans="1:12">
      <c r="A15" s="145">
        <f>'Table 1 - age'!A11</f>
        <v>1985</v>
      </c>
      <c r="B15" s="146">
        <f>'Table 1 - age'!B11</f>
        <v>600</v>
      </c>
      <c r="C15" s="38">
        <f t="shared" si="4"/>
        <v>576.6</v>
      </c>
      <c r="D15" s="38">
        <f t="shared" si="0"/>
        <v>528.57500650702809</v>
      </c>
      <c r="E15" s="38">
        <f t="shared" si="1"/>
        <v>624.62499349297195</v>
      </c>
      <c r="F15" s="38"/>
      <c r="G15" s="147" t="str">
        <f t="shared" si="2"/>
        <v xml:space="preserve"> </v>
      </c>
      <c r="H15" s="147" t="str">
        <f t="shared" si="3"/>
        <v xml:space="preserve"> </v>
      </c>
      <c r="I15" s="116"/>
    </row>
    <row r="16" spans="1:12">
      <c r="A16" s="145">
        <f>'Table 1 - age'!A12</f>
        <v>1986</v>
      </c>
      <c r="B16" s="146">
        <f>'Table 1 - age'!B12</f>
        <v>568</v>
      </c>
      <c r="C16" s="38">
        <f t="shared" si="4"/>
        <v>587.20000000000005</v>
      </c>
      <c r="D16" s="38">
        <f t="shared" si="0"/>
        <v>538.73558006124495</v>
      </c>
      <c r="E16" s="38">
        <f t="shared" si="1"/>
        <v>635.66441993875515</v>
      </c>
      <c r="F16" s="38"/>
      <c r="G16" s="147" t="str">
        <f t="shared" si="2"/>
        <v xml:space="preserve"> </v>
      </c>
      <c r="H16" s="147" t="str">
        <f t="shared" si="3"/>
        <v xml:space="preserve"> </v>
      </c>
      <c r="I16" s="145"/>
    </row>
    <row r="17" spans="1:9">
      <c r="A17" s="145">
        <f>'Table 1 - age'!A13</f>
        <v>1987</v>
      </c>
      <c r="B17" s="146">
        <f>'Table 1 - age'!B13</f>
        <v>569</v>
      </c>
      <c r="C17" s="38">
        <f t="shared" si="4"/>
        <v>598</v>
      </c>
      <c r="D17" s="38">
        <f t="shared" si="0"/>
        <v>549.09192295745004</v>
      </c>
      <c r="E17" s="38">
        <f t="shared" si="1"/>
        <v>646.90807704254996</v>
      </c>
      <c r="F17" s="38"/>
      <c r="G17" s="147" t="str">
        <f t="shared" si="2"/>
        <v xml:space="preserve"> </v>
      </c>
      <c r="H17" s="147" t="str">
        <f t="shared" si="3"/>
        <v xml:space="preserve"> </v>
      </c>
      <c r="I17" s="116"/>
    </row>
    <row r="18" spans="1:9">
      <c r="A18" s="145">
        <f>'Table 1 - age'!A14</f>
        <v>1988</v>
      </c>
      <c r="B18" s="146">
        <f>'Table 1 - age'!B14</f>
        <v>627</v>
      </c>
      <c r="C18" s="38">
        <f t="shared" si="4"/>
        <v>609.4</v>
      </c>
      <c r="D18" s="38">
        <f t="shared" si="0"/>
        <v>560.02794312569097</v>
      </c>
      <c r="E18" s="38">
        <f t="shared" si="1"/>
        <v>658.77205687430899</v>
      </c>
      <c r="F18" s="38"/>
      <c r="G18" s="147" t="str">
        <f t="shared" si="2"/>
        <v xml:space="preserve"> </v>
      </c>
      <c r="H18" s="147" t="str">
        <f t="shared" si="3"/>
        <v xml:space="preserve"> </v>
      </c>
      <c r="I18" s="116"/>
    </row>
    <row r="19" spans="1:9">
      <c r="A19" s="145">
        <f>'Table 1 - age'!A15</f>
        <v>1989</v>
      </c>
      <c r="B19" s="146">
        <f>'Table 1 - age'!B15</f>
        <v>626</v>
      </c>
      <c r="C19" s="38">
        <f t="shared" si="4"/>
        <v>620.6</v>
      </c>
      <c r="D19" s="38">
        <f t="shared" si="0"/>
        <v>570.77631085517658</v>
      </c>
      <c r="E19" s="38">
        <f t="shared" si="1"/>
        <v>670.42368914482347</v>
      </c>
      <c r="F19" s="38"/>
      <c r="G19" s="147" t="str">
        <f t="shared" si="2"/>
        <v xml:space="preserve"> </v>
      </c>
      <c r="H19" s="147" t="str">
        <f t="shared" si="3"/>
        <v xml:space="preserve"> </v>
      </c>
      <c r="I19" s="116"/>
    </row>
    <row r="20" spans="1:9">
      <c r="A20" s="145">
        <f>'Table 1 - age'!A16</f>
        <v>1990</v>
      </c>
      <c r="B20" s="146">
        <f>'Table 1 - age'!B16</f>
        <v>657</v>
      </c>
      <c r="C20" s="38">
        <f t="shared" si="4"/>
        <v>623.20000000000005</v>
      </c>
      <c r="D20" s="38">
        <f t="shared" si="0"/>
        <v>573.27205191478424</v>
      </c>
      <c r="E20" s="38">
        <f t="shared" si="1"/>
        <v>673.12794808521585</v>
      </c>
      <c r="F20" s="38"/>
      <c r="G20" s="147" t="str">
        <f t="shared" si="2"/>
        <v xml:space="preserve"> </v>
      </c>
      <c r="H20" s="147" t="str">
        <f t="shared" si="3"/>
        <v xml:space="preserve"> </v>
      </c>
      <c r="I20" s="116"/>
    </row>
    <row r="21" spans="1:9">
      <c r="A21" s="145">
        <f>'Table 1 - age'!A17</f>
        <v>1991</v>
      </c>
      <c r="B21" s="146">
        <f>'Table 1 - age'!B17</f>
        <v>624</v>
      </c>
      <c r="C21" s="38">
        <f t="shared" si="4"/>
        <v>624.4</v>
      </c>
      <c r="D21" s="38">
        <f t="shared" si="0"/>
        <v>574.42400576276646</v>
      </c>
      <c r="E21" s="38">
        <f t="shared" si="1"/>
        <v>674.3759942372335</v>
      </c>
      <c r="F21" s="38"/>
      <c r="G21" s="147" t="str">
        <f t="shared" si="2"/>
        <v xml:space="preserve"> </v>
      </c>
      <c r="H21" s="147" t="str">
        <f t="shared" si="3"/>
        <v xml:space="preserve"> </v>
      </c>
      <c r="I21" s="116"/>
    </row>
    <row r="22" spans="1:9">
      <c r="A22" s="145">
        <f>'Table 1 - age'!A18</f>
        <v>1992</v>
      </c>
      <c r="B22" s="146">
        <f>'Table 1 - age'!B18</f>
        <v>582</v>
      </c>
      <c r="C22" s="38">
        <f t="shared" si="4"/>
        <v>647.4</v>
      </c>
      <c r="D22" s="38">
        <f t="shared" si="0"/>
        <v>596.51188743920636</v>
      </c>
      <c r="E22" s="38">
        <f t="shared" si="1"/>
        <v>698.28811256079359</v>
      </c>
      <c r="F22" s="38"/>
      <c r="G22" s="147" t="str">
        <f t="shared" si="2"/>
        <v>LOW</v>
      </c>
      <c r="H22" s="147" t="str">
        <f t="shared" si="3"/>
        <v xml:space="preserve"> </v>
      </c>
      <c r="I22" s="116"/>
    </row>
    <row r="23" spans="1:9">
      <c r="A23" s="145">
        <f>'Table 1 - age'!A19</f>
        <v>1993</v>
      </c>
      <c r="B23" s="146">
        <f>'Table 1 - age'!B19</f>
        <v>633</v>
      </c>
      <c r="C23" s="38">
        <f t="shared" si="4"/>
        <v>682.4</v>
      </c>
      <c r="D23" s="38">
        <f t="shared" si="0"/>
        <v>630.15442602478174</v>
      </c>
      <c r="E23" s="38">
        <f t="shared" si="1"/>
        <v>734.64557397521821</v>
      </c>
      <c r="F23" s="38"/>
      <c r="G23" s="147" t="str">
        <f t="shared" si="2"/>
        <v xml:space="preserve"> </v>
      </c>
      <c r="H23" s="147" t="str">
        <f t="shared" si="3"/>
        <v xml:space="preserve"> </v>
      </c>
      <c r="I23" s="116"/>
    </row>
    <row r="24" spans="1:9">
      <c r="A24" s="145">
        <f>'Table 1 - age'!A20</f>
        <v>1994</v>
      </c>
      <c r="B24" s="146">
        <f>'Table 1 - age'!B20</f>
        <v>741</v>
      </c>
      <c r="C24" s="38">
        <f t="shared" si="4"/>
        <v>754.2</v>
      </c>
      <c r="D24" s="38">
        <f t="shared" si="0"/>
        <v>699.27459604154012</v>
      </c>
      <c r="E24" s="38">
        <f t="shared" si="1"/>
        <v>809.12540395845997</v>
      </c>
      <c r="F24" s="38"/>
      <c r="G24" s="147" t="str">
        <f t="shared" si="2"/>
        <v xml:space="preserve"> </v>
      </c>
      <c r="H24" s="147" t="str">
        <f t="shared" si="3"/>
        <v xml:space="preserve"> </v>
      </c>
      <c r="I24" s="116"/>
    </row>
    <row r="25" spans="1:9">
      <c r="A25" s="145">
        <f>'Table 1 - age'!A21</f>
        <v>1995</v>
      </c>
      <c r="B25" s="146">
        <f>'Table 1 - age'!B21</f>
        <v>832</v>
      </c>
      <c r="C25" s="38">
        <f t="shared" si="4"/>
        <v>850</v>
      </c>
      <c r="D25" s="38">
        <f t="shared" si="0"/>
        <v>791.69048105154695</v>
      </c>
      <c r="E25" s="38">
        <f t="shared" si="1"/>
        <v>908.30951894845305</v>
      </c>
      <c r="F25" s="38"/>
      <c r="G25" s="147" t="str">
        <f t="shared" si="2"/>
        <v xml:space="preserve"> </v>
      </c>
      <c r="H25" s="147" t="str">
        <f t="shared" si="3"/>
        <v xml:space="preserve"> </v>
      </c>
      <c r="I25" s="116"/>
    </row>
    <row r="26" spans="1:9">
      <c r="A26" s="145">
        <f>'Table 1 - age'!A22</f>
        <v>1996</v>
      </c>
      <c r="B26" s="146">
        <f>'Table 1 - age'!B22</f>
        <v>983</v>
      </c>
      <c r="C26" s="38">
        <f t="shared" si="4"/>
        <v>948.8</v>
      </c>
      <c r="D26" s="38">
        <f t="shared" si="0"/>
        <v>887.19480541382893</v>
      </c>
      <c r="E26" s="38">
        <f t="shared" si="1"/>
        <v>1010.405194586171</v>
      </c>
      <c r="F26" s="38"/>
      <c r="G26" s="147" t="str">
        <f t="shared" si="2"/>
        <v xml:space="preserve"> </v>
      </c>
      <c r="H26" s="147" t="str">
        <f t="shared" si="3"/>
        <v xml:space="preserve"> </v>
      </c>
      <c r="I26" s="116"/>
    </row>
    <row r="27" spans="1:9">
      <c r="A27" s="145">
        <f>'Table 1 - age'!A23</f>
        <v>1997</v>
      </c>
      <c r="B27" s="146">
        <f>'Table 1 - age'!B23</f>
        <v>1061</v>
      </c>
      <c r="C27" s="38">
        <f t="shared" si="4"/>
        <v>1050.4000000000001</v>
      </c>
      <c r="D27" s="38">
        <f t="shared" si="0"/>
        <v>985.58024992334526</v>
      </c>
      <c r="E27" s="38">
        <f t="shared" si="1"/>
        <v>1115.2197500766549</v>
      </c>
      <c r="F27" s="38"/>
      <c r="G27" s="147" t="str">
        <f t="shared" si="2"/>
        <v xml:space="preserve"> </v>
      </c>
      <c r="H27" s="147" t="str">
        <f t="shared" si="3"/>
        <v xml:space="preserve"> </v>
      </c>
      <c r="I27" s="116"/>
    </row>
    <row r="28" spans="1:9">
      <c r="A28" s="145">
        <f>'Table 1 - age'!A24</f>
        <v>1998</v>
      </c>
      <c r="B28" s="146">
        <f>'Table 1 - age'!B24</f>
        <v>1127</v>
      </c>
      <c r="C28" s="38">
        <f t="shared" si="4"/>
        <v>1142.4000000000001</v>
      </c>
      <c r="D28" s="38">
        <f t="shared" si="0"/>
        <v>1074.8011834423116</v>
      </c>
      <c r="E28" s="38">
        <f t="shared" si="1"/>
        <v>1209.9988165576885</v>
      </c>
      <c r="F28" s="38"/>
      <c r="G28" s="147" t="str">
        <f t="shared" si="2"/>
        <v xml:space="preserve"> </v>
      </c>
      <c r="H28" s="147" t="str">
        <f t="shared" si="3"/>
        <v xml:space="preserve"> </v>
      </c>
      <c r="I28" s="116"/>
    </row>
    <row r="29" spans="1:9">
      <c r="A29" s="145">
        <f>'Table 1 - age'!A25</f>
        <v>1999</v>
      </c>
      <c r="B29" s="146">
        <f>'Table 1 - age'!B25</f>
        <v>1249</v>
      </c>
      <c r="C29" s="38">
        <f t="shared" si="4"/>
        <v>1225.4000000000001</v>
      </c>
      <c r="D29" s="38">
        <f t="shared" si="0"/>
        <v>1155.3885723613639</v>
      </c>
      <c r="E29" s="38">
        <f t="shared" si="1"/>
        <v>1295.4114276386363</v>
      </c>
      <c r="F29" s="38"/>
      <c r="G29" s="147" t="str">
        <f t="shared" si="2"/>
        <v xml:space="preserve"> </v>
      </c>
      <c r="H29" s="147" t="str">
        <f t="shared" si="3"/>
        <v xml:space="preserve"> </v>
      </c>
      <c r="I29" s="116"/>
    </row>
    <row r="30" spans="1:9">
      <c r="A30" s="145">
        <f>'Table 1 - age'!A26</f>
        <v>2000</v>
      </c>
      <c r="B30" s="146">
        <f>'Table 1 - age'!B26</f>
        <v>1292</v>
      </c>
      <c r="C30" s="38">
        <f t="shared" si="4"/>
        <v>1310.5999999999999</v>
      </c>
      <c r="D30" s="38">
        <f t="shared" si="0"/>
        <v>1238.195580245402</v>
      </c>
      <c r="E30" s="38">
        <f t="shared" si="1"/>
        <v>1383.0044197545978</v>
      </c>
      <c r="F30" s="38"/>
      <c r="G30" s="147" t="str">
        <f t="shared" si="2"/>
        <v xml:space="preserve"> </v>
      </c>
      <c r="H30" s="147" t="str">
        <f t="shared" si="3"/>
        <v xml:space="preserve"> </v>
      </c>
      <c r="I30" s="116"/>
    </row>
    <row r="31" spans="1:9">
      <c r="A31" s="145">
        <f>'Table 1 - age'!A27</f>
        <v>2001</v>
      </c>
      <c r="B31" s="146">
        <f>'Table 1 - age'!B27</f>
        <v>1398</v>
      </c>
      <c r="C31" s="38">
        <f t="shared" si="4"/>
        <v>1390.2</v>
      </c>
      <c r="D31" s="38">
        <f t="shared" si="0"/>
        <v>1315.629228245914</v>
      </c>
      <c r="E31" s="38">
        <f t="shared" si="1"/>
        <v>1464.7707717540861</v>
      </c>
      <c r="F31" s="38"/>
      <c r="G31" s="147" t="str">
        <f t="shared" si="2"/>
        <v xml:space="preserve"> </v>
      </c>
      <c r="H31" s="147" t="str">
        <f t="shared" si="3"/>
        <v xml:space="preserve"> </v>
      </c>
      <c r="I31" s="116"/>
    </row>
    <row r="32" spans="1:9">
      <c r="A32" s="145">
        <f>'Table 1 - age'!A28</f>
        <v>2002</v>
      </c>
      <c r="B32" s="146">
        <f>'Table 1 - age'!B28</f>
        <v>1487</v>
      </c>
      <c r="C32" s="38">
        <f t="shared" si="4"/>
        <v>1436</v>
      </c>
      <c r="D32" s="38">
        <f t="shared" si="0"/>
        <v>1360.2108187140143</v>
      </c>
      <c r="E32" s="38">
        <f t="shared" si="1"/>
        <v>1511.7891812859857</v>
      </c>
      <c r="F32" s="38"/>
      <c r="G32" s="147" t="str">
        <f t="shared" si="2"/>
        <v xml:space="preserve"> </v>
      </c>
      <c r="H32" s="147" t="str">
        <f t="shared" si="3"/>
        <v xml:space="preserve"> </v>
      </c>
      <c r="I32" s="116"/>
    </row>
    <row r="33" spans="1:9">
      <c r="A33" s="145">
        <f>'Table 1 - age'!A29</f>
        <v>2003</v>
      </c>
      <c r="B33" s="146">
        <f>'Table 1 - age'!B29</f>
        <v>1525</v>
      </c>
      <c r="C33" s="38">
        <f t="shared" si="4"/>
        <v>1480.2</v>
      </c>
      <c r="D33" s="38">
        <f t="shared" si="0"/>
        <v>1403.2532651764873</v>
      </c>
      <c r="E33" s="38">
        <f t="shared" si="1"/>
        <v>1557.1467348235128</v>
      </c>
      <c r="F33" s="38"/>
      <c r="G33" s="147" t="str">
        <f t="shared" si="2"/>
        <v xml:space="preserve"> </v>
      </c>
      <c r="H33" s="147" t="str">
        <f t="shared" si="3"/>
        <v xml:space="preserve"> </v>
      </c>
      <c r="I33" s="116"/>
    </row>
    <row r="34" spans="1:9">
      <c r="A34" s="145">
        <f>'Table 1 - age'!A30</f>
        <v>2004</v>
      </c>
      <c r="B34" s="146">
        <f>'Table 1 - age'!B30</f>
        <v>1478</v>
      </c>
      <c r="C34" s="38">
        <f t="shared" si="4"/>
        <v>1509.8</v>
      </c>
      <c r="D34" s="38">
        <f t="shared" si="0"/>
        <v>1432.0877101096614</v>
      </c>
      <c r="E34" s="38">
        <f t="shared" si="1"/>
        <v>1587.5122898903385</v>
      </c>
      <c r="F34" s="38"/>
      <c r="G34" s="147" t="str">
        <f t="shared" si="2"/>
        <v xml:space="preserve"> </v>
      </c>
      <c r="H34" s="147" t="str">
        <f t="shared" si="3"/>
        <v xml:space="preserve"> </v>
      </c>
      <c r="I34" s="116"/>
    </row>
    <row r="35" spans="1:9">
      <c r="A35" s="145">
        <f>'Table 1 - age'!A31</f>
        <v>2005</v>
      </c>
      <c r="B35" s="146">
        <f>'Table 1 - age'!B31</f>
        <v>1513</v>
      </c>
      <c r="C35" s="38">
        <f t="shared" si="4"/>
        <v>1492.2</v>
      </c>
      <c r="D35" s="38">
        <f t="shared" si="0"/>
        <v>1414.9419907064646</v>
      </c>
      <c r="E35" s="38">
        <f t="shared" si="1"/>
        <v>1569.4580092935355</v>
      </c>
      <c r="F35" s="38"/>
      <c r="G35" s="147" t="str">
        <f t="shared" si="2"/>
        <v xml:space="preserve"> </v>
      </c>
      <c r="H35" s="147" t="str">
        <f t="shared" si="3"/>
        <v xml:space="preserve"> </v>
      </c>
      <c r="I35" s="116"/>
    </row>
    <row r="36" spans="1:9">
      <c r="A36" s="145">
        <f>'Table 1 - age'!A32</f>
        <v>2006</v>
      </c>
      <c r="B36" s="146">
        <f>'Table 1 - age'!B32</f>
        <v>1546</v>
      </c>
      <c r="C36" s="38">
        <f t="shared" si="4"/>
        <v>1469.4</v>
      </c>
      <c r="D36" s="38">
        <f t="shared" si="0"/>
        <v>1392.7344927623903</v>
      </c>
      <c r="E36" s="38">
        <f t="shared" si="1"/>
        <v>1546.0655072376098</v>
      </c>
      <c r="F36" s="38"/>
      <c r="G36" s="147" t="str">
        <f t="shared" si="2"/>
        <v xml:space="preserve"> </v>
      </c>
      <c r="H36" s="147" t="str">
        <f t="shared" si="3"/>
        <v xml:space="preserve"> </v>
      </c>
      <c r="I36" s="116"/>
    </row>
    <row r="37" spans="1:9">
      <c r="A37" s="145">
        <f>'Table 1 - age'!A33</f>
        <v>2007</v>
      </c>
      <c r="B37" s="146">
        <f>'Table 1 - age'!B33</f>
        <v>1399</v>
      </c>
      <c r="C37" s="38">
        <f t="shared" si="4"/>
        <v>1430.2</v>
      </c>
      <c r="D37" s="38">
        <f t="shared" si="0"/>
        <v>1354.5640297213026</v>
      </c>
      <c r="E37" s="38">
        <f t="shared" si="1"/>
        <v>1505.8359702786975</v>
      </c>
      <c r="F37" s="38"/>
      <c r="G37" s="147" t="str">
        <f t="shared" si="2"/>
        <v xml:space="preserve"> </v>
      </c>
      <c r="H37" s="147" t="str">
        <f t="shared" si="3"/>
        <v xml:space="preserve"> </v>
      </c>
      <c r="I37" s="116"/>
    </row>
    <row r="38" spans="1:9">
      <c r="A38" s="145">
        <f>'Table 1 - age'!A34</f>
        <v>2008</v>
      </c>
      <c r="B38" s="146">
        <f>'Table 1 - age'!B34</f>
        <v>1411</v>
      </c>
      <c r="C38" s="38">
        <f t="shared" si="4"/>
        <v>1391.2</v>
      </c>
      <c r="D38" s="38">
        <f t="shared" si="0"/>
        <v>1316.602412907655</v>
      </c>
      <c r="E38" s="38">
        <f t="shared" si="1"/>
        <v>1465.7975870923451</v>
      </c>
      <c r="F38" s="38"/>
      <c r="G38" s="147" t="str">
        <f t="shared" si="2"/>
        <v xml:space="preserve"> </v>
      </c>
      <c r="H38" s="147" t="str">
        <f t="shared" si="3"/>
        <v xml:space="preserve"> </v>
      </c>
      <c r="I38" s="116"/>
    </row>
    <row r="39" spans="1:9">
      <c r="A39" s="145">
        <f>'Table 1 - age'!A35</f>
        <v>2009</v>
      </c>
      <c r="B39" s="146">
        <f>'Table 1 - age'!B35</f>
        <v>1282</v>
      </c>
      <c r="C39" s="38">
        <f t="shared" si="4"/>
        <v>1331.4</v>
      </c>
      <c r="D39" s="38">
        <f t="shared" si="0"/>
        <v>1258.4232913869091</v>
      </c>
      <c r="E39" s="38">
        <f t="shared" si="1"/>
        <v>1404.3767086130911</v>
      </c>
      <c r="F39" s="38"/>
      <c r="G39" s="147" t="str">
        <f t="shared" si="2"/>
        <v xml:space="preserve"> </v>
      </c>
      <c r="H39" s="147" t="str">
        <f t="shared" si="3"/>
        <v xml:space="preserve"> </v>
      </c>
      <c r="I39" s="116"/>
    </row>
    <row r="40" spans="1:9">
      <c r="A40" s="145">
        <f>'Table 1 - age'!A36</f>
        <v>2010</v>
      </c>
      <c r="B40" s="146">
        <f>'Table 1 - age'!B36</f>
        <v>1318</v>
      </c>
      <c r="C40" s="38">
        <f t="shared" si="4"/>
        <v>1267.5999999999999</v>
      </c>
      <c r="D40" s="38">
        <f t="shared" si="0"/>
        <v>1196.393258746099</v>
      </c>
      <c r="E40" s="38">
        <f t="shared" si="1"/>
        <v>1338.8067412539008</v>
      </c>
      <c r="F40" s="38"/>
      <c r="G40" s="147" t="str">
        <f t="shared" si="2"/>
        <v xml:space="preserve"> </v>
      </c>
      <c r="H40" s="147" t="str">
        <f t="shared" si="3"/>
        <v xml:space="preserve"> </v>
      </c>
      <c r="I40" s="116"/>
    </row>
    <row r="41" spans="1:9">
      <c r="A41" s="145">
        <f>'Table 1 - age'!A37</f>
        <v>2011</v>
      </c>
      <c r="B41" s="146">
        <f>'Table 1 - age'!B37</f>
        <v>1247</v>
      </c>
      <c r="C41" s="38">
        <f t="shared" si="4"/>
        <v>1205.4000000000001</v>
      </c>
      <c r="D41" s="38">
        <f t="shared" si="0"/>
        <v>1135.9622581012316</v>
      </c>
      <c r="E41" s="38">
        <f t="shared" si="1"/>
        <v>1274.8377418987686</v>
      </c>
      <c r="F41" s="36"/>
      <c r="G41" s="147" t="str">
        <f t="shared" si="2"/>
        <v xml:space="preserve"> </v>
      </c>
      <c r="H41" s="147" t="str">
        <f t="shared" si="3"/>
        <v xml:space="preserve"> </v>
      </c>
      <c r="I41" s="116"/>
    </row>
    <row r="42" spans="1:9">
      <c r="A42" s="145">
        <f>'Table 1 - age'!A38</f>
        <v>2012</v>
      </c>
      <c r="B42" s="146">
        <f>'Table 1 - age'!B38</f>
        <v>1080</v>
      </c>
      <c r="C42" s="38">
        <f t="shared" si="4"/>
        <v>1179.4000000000001</v>
      </c>
      <c r="D42" s="38">
        <f t="shared" si="0"/>
        <v>1110.7152127469265</v>
      </c>
      <c r="E42" s="38">
        <f t="shared" si="1"/>
        <v>1248.0847872530737</v>
      </c>
      <c r="F42" s="36"/>
      <c r="G42" s="147" t="str">
        <f t="shared" si="2"/>
        <v>LOW</v>
      </c>
      <c r="H42" s="147" t="str">
        <f t="shared" si="3"/>
        <v xml:space="preserve"> </v>
      </c>
      <c r="I42" s="116"/>
    </row>
    <row r="43" spans="1:9">
      <c r="A43" s="145">
        <f>'Table 1 - age'!A39</f>
        <v>2013</v>
      </c>
      <c r="B43" s="146">
        <f>'Table 1 - age'!B39</f>
        <v>1100</v>
      </c>
      <c r="C43" s="38">
        <f t="shared" si="4"/>
        <v>1145.8</v>
      </c>
      <c r="D43" s="38">
        <f t="shared" si="0"/>
        <v>1078.1006647004565</v>
      </c>
      <c r="E43" s="38">
        <f t="shared" si="1"/>
        <v>1213.4993352995434</v>
      </c>
      <c r="F43" s="36"/>
      <c r="G43" s="147" t="str">
        <f t="shared" si="2"/>
        <v xml:space="preserve"> </v>
      </c>
      <c r="H43" s="147" t="str">
        <f t="shared" si="3"/>
        <v xml:space="preserve"> </v>
      </c>
      <c r="I43" s="116"/>
    </row>
    <row r="44" spans="1:9">
      <c r="A44" s="145">
        <f>'Table 1 - age'!A40</f>
        <v>2014</v>
      </c>
      <c r="B44" s="146">
        <f>'Table 1 - age'!B40</f>
        <v>1152</v>
      </c>
      <c r="C44" s="38">
        <f t="shared" si="4"/>
        <v>1149.4000000000001</v>
      </c>
      <c r="D44" s="38">
        <f t="shared" si="0"/>
        <v>1081.5943955118753</v>
      </c>
      <c r="E44" s="38">
        <f t="shared" si="1"/>
        <v>1217.2056044881249</v>
      </c>
      <c r="F44" s="36"/>
      <c r="G44" s="147" t="str">
        <f t="shared" si="2"/>
        <v xml:space="preserve"> </v>
      </c>
      <c r="H44" s="147" t="str">
        <f t="shared" si="3"/>
        <v xml:space="preserve"> </v>
      </c>
      <c r="I44" s="116"/>
    </row>
    <row r="45" spans="1:9">
      <c r="A45" s="145">
        <f>'Table 1 - age'!A41</f>
        <v>2015</v>
      </c>
      <c r="B45" s="146">
        <f>'Table 1 - age'!B41</f>
        <v>1150</v>
      </c>
      <c r="C45" s="38">
        <f t="shared" ref="C45" si="5">AVERAGE(B43:B47)</f>
        <v>1180.4000000000001</v>
      </c>
      <c r="D45" s="38">
        <f t="shared" ref="D45" si="6">C45-2*SQRT(C45)</f>
        <v>1111.6861003871852</v>
      </c>
      <c r="E45" s="38">
        <f t="shared" ref="E45" si="7">C45+2*SQRT(C45)</f>
        <v>1249.113899612815</v>
      </c>
      <c r="F45" s="36"/>
      <c r="G45" s="147" t="str">
        <f t="shared" si="2"/>
        <v xml:space="preserve"> </v>
      </c>
      <c r="H45" s="147" t="str">
        <f t="shared" si="3"/>
        <v xml:space="preserve"> </v>
      </c>
      <c r="I45" s="116"/>
    </row>
    <row r="46" spans="1:9">
      <c r="A46" s="145">
        <f>'Table 1 - age'!A42</f>
        <v>2016</v>
      </c>
      <c r="B46" s="146">
        <f>'Table 1 - age'!B42</f>
        <v>1265</v>
      </c>
      <c r="C46" s="38">
        <f t="shared" ref="C46" si="8">AVERAGE(B44:B48)</f>
        <v>1214.2</v>
      </c>
      <c r="D46" s="38">
        <f t="shared" ref="D46" si="9">C46-2*SQRT(C46)</f>
        <v>1144.5092545598773</v>
      </c>
      <c r="E46" s="38">
        <f t="shared" ref="E46" si="10">C46+2*SQRT(C46)</f>
        <v>1283.8907454401228</v>
      </c>
      <c r="F46" s="36"/>
      <c r="G46" s="147" t="str">
        <f t="shared" ref="G46" si="11">IF(B46&lt;D46,"LOW"," ")</f>
        <v xml:space="preserve"> </v>
      </c>
      <c r="H46" s="147"/>
      <c r="I46" s="116"/>
    </row>
    <row r="47" spans="1:9">
      <c r="A47" s="145">
        <f>'Table 1 - age'!A43</f>
        <v>2017</v>
      </c>
      <c r="B47" s="146">
        <f>'Table 1 - age'!B43</f>
        <v>1235</v>
      </c>
      <c r="C47" s="38">
        <f t="shared" ref="C47" si="12">AVERAGE(B45:B49)</f>
        <v>1212</v>
      </c>
      <c r="D47" s="38">
        <f t="shared" ref="D47" si="13">C47-2*SQRT(C47)</f>
        <v>1142.3724192578832</v>
      </c>
      <c r="E47" s="38">
        <f t="shared" ref="E47" si="14">C47+2*SQRT(C47)</f>
        <v>1281.6275807421168</v>
      </c>
      <c r="F47" s="39"/>
      <c r="G47" s="147" t="str">
        <f t="shared" ref="G47" si="15">IF(B47&lt;D47,"LOW"," ")</f>
        <v xml:space="preserve"> </v>
      </c>
      <c r="H47" s="147"/>
      <c r="I47" s="116"/>
    </row>
    <row r="48" spans="1:9">
      <c r="A48" s="145">
        <f>'Table 1 - age'!A44</f>
        <v>2018</v>
      </c>
      <c r="B48" s="146">
        <f>'Table 1 - age'!B44</f>
        <v>1269</v>
      </c>
      <c r="C48" s="39"/>
      <c r="D48" s="39"/>
      <c r="E48" s="39"/>
      <c r="F48" s="39"/>
      <c r="G48" s="39"/>
      <c r="H48" s="147"/>
      <c r="I48" s="116"/>
    </row>
    <row r="49" spans="1:9">
      <c r="A49" s="145">
        <f>'Table 1 - age'!A45</f>
        <v>2019</v>
      </c>
      <c r="B49" s="146">
        <f>'Table 1 - age'!B45</f>
        <v>1141</v>
      </c>
      <c r="C49" s="39"/>
      <c r="D49" s="39"/>
      <c r="E49" s="39"/>
      <c r="F49" s="39"/>
      <c r="G49" s="39"/>
      <c r="H49" s="147"/>
      <c r="I49" s="116"/>
    </row>
    <row r="50" spans="1:9" ht="13.5" thickBot="1">
      <c r="A50" s="40"/>
      <c r="B50" s="33"/>
      <c r="C50" s="41"/>
      <c r="D50" s="41"/>
      <c r="E50" s="41"/>
      <c r="F50" s="41"/>
      <c r="G50" s="41"/>
      <c r="H50" s="41"/>
      <c r="I50" s="116"/>
    </row>
    <row r="51" spans="1:9" ht="10.5" customHeight="1">
      <c r="A51" s="116"/>
      <c r="B51" s="116"/>
      <c r="C51" s="116"/>
      <c r="D51" s="116"/>
      <c r="E51" s="116"/>
      <c r="F51" s="116"/>
      <c r="G51" s="116"/>
      <c r="H51" s="116"/>
      <c r="I51" s="116"/>
    </row>
    <row r="52" spans="1:9" ht="10.5" customHeight="1">
      <c r="A52" s="154" t="s">
        <v>83</v>
      </c>
      <c r="B52" s="154"/>
      <c r="C52" s="42"/>
      <c r="D52" s="116"/>
      <c r="E52" s="116"/>
      <c r="F52" s="116"/>
      <c r="G52" s="116"/>
      <c r="H52" s="116"/>
      <c r="I52" s="116"/>
    </row>
    <row r="53" spans="1:9">
      <c r="A53" s="116"/>
      <c r="B53" s="116"/>
      <c r="C53" s="116"/>
      <c r="D53" s="116"/>
      <c r="E53" s="116"/>
      <c r="F53" s="116"/>
      <c r="G53" s="116"/>
      <c r="H53" s="116"/>
      <c r="I53" s="116"/>
    </row>
    <row r="54" spans="1:9">
      <c r="A54" s="116"/>
      <c r="B54" s="116"/>
      <c r="C54" s="116"/>
      <c r="D54" s="116"/>
      <c r="E54" s="116"/>
      <c r="F54" s="116"/>
      <c r="G54" s="116"/>
      <c r="H54" s="116"/>
      <c r="I54" s="116"/>
    </row>
    <row r="55" spans="1:9">
      <c r="A55" s="116"/>
      <c r="B55" s="116"/>
      <c r="C55" s="116"/>
      <c r="D55" s="116"/>
      <c r="E55" s="116"/>
      <c r="F55" s="116"/>
      <c r="G55" s="116"/>
      <c r="H55" s="116"/>
      <c r="I55" s="116"/>
    </row>
    <row r="56" spans="1:9">
      <c r="A56" s="116"/>
      <c r="B56" s="116"/>
      <c r="C56" s="116"/>
      <c r="D56" s="116"/>
      <c r="E56" s="116"/>
      <c r="F56" s="116"/>
      <c r="G56" s="116"/>
      <c r="H56" s="116"/>
      <c r="I56" s="116"/>
    </row>
    <row r="57" spans="1:9">
      <c r="A57" s="116"/>
      <c r="B57" s="116"/>
      <c r="C57" s="116"/>
      <c r="D57" s="116"/>
      <c r="E57" s="116"/>
      <c r="F57" s="116"/>
      <c r="G57" s="116"/>
      <c r="H57" s="116"/>
      <c r="I57" s="116"/>
    </row>
    <row r="58" spans="1:9">
      <c r="A58" s="116"/>
      <c r="B58" s="116"/>
      <c r="C58" s="116"/>
      <c r="D58" s="116"/>
      <c r="E58" s="116"/>
      <c r="F58" s="116"/>
      <c r="G58" s="116"/>
      <c r="H58" s="116"/>
      <c r="I58" s="116"/>
    </row>
    <row r="59" spans="1:9">
      <c r="A59" s="116"/>
      <c r="B59" s="116"/>
      <c r="C59" s="116"/>
      <c r="D59" s="116"/>
      <c r="E59" s="116"/>
      <c r="F59" s="116"/>
      <c r="G59" s="116"/>
      <c r="H59" s="116"/>
      <c r="I59" s="116"/>
    </row>
    <row r="60" spans="1:9">
      <c r="A60" s="116"/>
      <c r="B60" s="116"/>
      <c r="C60" s="116"/>
      <c r="D60" s="116"/>
      <c r="E60" s="116"/>
      <c r="F60" s="116"/>
      <c r="G60" s="116"/>
      <c r="H60" s="116"/>
      <c r="I60" s="116"/>
    </row>
    <row r="61" spans="1:9">
      <c r="A61" s="116"/>
      <c r="B61" s="116"/>
      <c r="C61" s="116"/>
      <c r="D61" s="116"/>
      <c r="E61" s="116"/>
      <c r="F61" s="116"/>
      <c r="G61" s="116"/>
      <c r="H61" s="116"/>
      <c r="I61" s="116"/>
    </row>
    <row r="62" spans="1:9">
      <c r="A62" s="116"/>
      <c r="B62" s="116"/>
      <c r="C62" s="116"/>
      <c r="D62" s="116"/>
      <c r="E62" s="116"/>
      <c r="F62" s="116"/>
      <c r="G62" s="116"/>
      <c r="H62" s="116"/>
      <c r="I62" s="116"/>
    </row>
    <row r="63" spans="1:9">
      <c r="A63" s="116"/>
      <c r="B63" s="116"/>
      <c r="C63" s="116"/>
      <c r="D63" s="116"/>
      <c r="E63" s="116"/>
      <c r="F63" s="116"/>
      <c r="G63" s="116"/>
      <c r="H63" s="116"/>
      <c r="I63" s="116"/>
    </row>
    <row r="64" spans="1:9">
      <c r="A64" s="116"/>
      <c r="B64" s="116"/>
      <c r="C64" s="116"/>
      <c r="D64" s="116"/>
      <c r="E64" s="116"/>
      <c r="F64" s="116"/>
      <c r="G64" s="116"/>
      <c r="H64" s="116"/>
      <c r="I64" s="116"/>
    </row>
    <row r="65" spans="1:9">
      <c r="A65" s="116"/>
      <c r="B65" s="116"/>
      <c r="C65" s="116"/>
      <c r="D65" s="116"/>
      <c r="E65" s="116"/>
      <c r="F65" s="116"/>
      <c r="G65" s="116"/>
      <c r="H65" s="116"/>
      <c r="I65" s="116"/>
    </row>
    <row r="66" spans="1:9">
      <c r="A66" s="116"/>
      <c r="B66" s="116"/>
      <c r="C66" s="116"/>
      <c r="D66" s="116"/>
      <c r="E66" s="116"/>
      <c r="F66" s="116"/>
      <c r="G66" s="116"/>
      <c r="H66" s="116"/>
      <c r="I66" s="116"/>
    </row>
    <row r="67" spans="1:9">
      <c r="A67" s="116"/>
      <c r="B67" s="116"/>
      <c r="C67" s="116"/>
      <c r="D67" s="116"/>
      <c r="E67" s="116"/>
      <c r="F67" s="116"/>
      <c r="G67" s="116"/>
      <c r="H67" s="116"/>
      <c r="I67" s="116"/>
    </row>
    <row r="68" spans="1:9">
      <c r="A68" s="116"/>
      <c r="B68" s="116"/>
      <c r="C68" s="116"/>
      <c r="D68" s="116"/>
      <c r="E68" s="116"/>
      <c r="F68" s="116"/>
      <c r="G68" s="116"/>
      <c r="H68" s="116"/>
      <c r="I68" s="116"/>
    </row>
    <row r="69" spans="1:9">
      <c r="A69" s="116"/>
      <c r="B69" s="116"/>
      <c r="C69" s="116"/>
      <c r="D69" s="116"/>
      <c r="E69" s="116"/>
      <c r="F69" s="116"/>
      <c r="G69" s="116"/>
      <c r="H69" s="116"/>
      <c r="I69" s="116"/>
    </row>
    <row r="70" spans="1:9">
      <c r="A70" s="116"/>
      <c r="B70" s="116"/>
      <c r="C70" s="116"/>
      <c r="D70" s="116"/>
      <c r="E70" s="116"/>
      <c r="F70" s="116"/>
      <c r="G70" s="116"/>
      <c r="H70" s="116"/>
      <c r="I70" s="116"/>
    </row>
    <row r="71" spans="1:9">
      <c r="A71" s="116"/>
      <c r="B71" s="116"/>
      <c r="C71" s="116"/>
      <c r="D71" s="116"/>
      <c r="E71" s="116"/>
      <c r="F71" s="116"/>
      <c r="G71" s="116"/>
      <c r="H71" s="116"/>
      <c r="I71" s="116"/>
    </row>
  </sheetData>
  <mergeCells count="8">
    <mergeCell ref="A52:B52"/>
    <mergeCell ref="A3:C3"/>
    <mergeCell ref="B6:B8"/>
    <mergeCell ref="C6:C8"/>
    <mergeCell ref="D6:D8"/>
    <mergeCell ref="E6:E8"/>
    <mergeCell ref="J1:K1"/>
    <mergeCell ref="A1:H1"/>
  </mergeCells>
  <hyperlinks>
    <hyperlink ref="J1" location="Contents!A1" display="Back to contents"/>
  </hyperlinks>
  <pageMargins left="0.74803149606299213" right="0.74803149606299213" top="0.98425196850393704" bottom="0.98425196850393704" header="0.51181102362204722" footer="0.51181102362204722"/>
  <pageSetup paperSize="9" scale="77" orientation="portrait" r:id="rId1"/>
  <headerFooter alignWithMargins="0">
    <oddFooter>&amp;L&amp;F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A30042670</value>
    </field>
    <field name="Objective-Title">
      <value order="0">Alcohol deaths - web section - alcohol-related deaths - 2019 - all tables and chart</value>
    </field>
    <field name="Objective-Description">
      <value order="0"/>
    </field>
    <field name="Objective-CreationStamp">
      <value order="0">2020-09-16T15:54:16Z</value>
    </field>
    <field name="Objective-IsApproved">
      <value order="0">false</value>
    </field>
    <field name="Objective-IsPublished">
      <value order="0">true</value>
    </field>
    <field name="Objective-DatePublished">
      <value order="0">2020-11-17T15:32:37Z</value>
    </field>
    <field name="Objective-ModificationStamp">
      <value order="0">2020-11-17T15:32:37Z</value>
    </field>
    <field name="Objective-Owner">
      <value order="0">Dixon, Frank FJ (N310421)</value>
    </field>
    <field name="Objective-Path">
      <value order="0">Objective Global Folder:SG File Plan:People, communities and living:Population and migration:Demography:Research and analysis: Demography:National Records of Scotland (NRS): Vital Events: Publications: Deaths from Selected Causes: 2016-2021</value>
    </field>
    <field name="Objective-Parent">
      <value order="0">National Records of Scotland (NRS): Vital Events: Publications: Deaths from Selected Causes: 2016-2021</value>
    </field>
    <field name="Objective-State">
      <value order="0">Published</value>
    </field>
    <field name="Objective-VersionId">
      <value order="0">vA44805557</value>
    </field>
    <field name="Objective-Version">
      <value order="0">2.0</value>
    </field>
    <field name="Objective-VersionNumber">
      <value order="0">8</value>
    </field>
    <field name="Objective-VersionComment">
      <value order="0"/>
    </field>
    <field name="Objective-FileNumber">
      <value order="0">PROJ/11657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3</vt:i4>
      </vt:variant>
    </vt:vector>
  </HeadingPairs>
  <TitlesOfParts>
    <vt:vector size="9" baseType="lpstr">
      <vt:lpstr>Contents</vt:lpstr>
      <vt:lpstr>Table 1 - age</vt:lpstr>
      <vt:lpstr>Table 2 - HB</vt:lpstr>
      <vt:lpstr>Table 3 - Council</vt:lpstr>
      <vt:lpstr>numbers for Chart</vt:lpstr>
      <vt:lpstr>Chart1</vt:lpstr>
      <vt:lpstr>'Table 1 - age'!Print_Area</vt:lpstr>
      <vt:lpstr>'Table 2 - HB'!Print_Area</vt:lpstr>
      <vt:lpstr>'Table 3 - Council'!Print_Area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cp:lastPrinted>2020-09-16T15:01:25Z</cp:lastPrinted>
  <dcterms:created xsi:type="dcterms:W3CDTF">2017-12-11T16:16:34Z</dcterms:created>
  <dcterms:modified xsi:type="dcterms:W3CDTF">2020-11-18T12:01:15Z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A30042670</vt:lpwstr>
  </property>
  <property fmtid="{D5CDD505-2E9C-101B-9397-08002B2CF9AE}" pid="4" name="Objective-Title">
    <vt:lpwstr>Alcohol deaths - web section - alcohol-related deaths - 2019 - all tables and chart</vt:lpwstr>
  </property>
  <property fmtid="{D5CDD505-2E9C-101B-9397-08002B2CF9AE}" pid="5" name="Objective-Description">
    <vt:lpwstr/>
  </property>
  <property fmtid="{D5CDD505-2E9C-101B-9397-08002B2CF9AE}" pid="6" name="Objective-CreationStamp">
    <vt:filetime>2020-09-16T15:54:24Z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2020-11-17T15:32:37Z</vt:filetime>
  </property>
  <property fmtid="{D5CDD505-2E9C-101B-9397-08002B2CF9AE}" pid="10" name="Objective-ModificationStamp">
    <vt:filetime>2020-11-17T15:32:37Z</vt:filetime>
  </property>
  <property fmtid="{D5CDD505-2E9C-101B-9397-08002B2CF9AE}" pid="11" name="Objective-Owner">
    <vt:lpwstr>Dixon, Frank FJ (N310421)</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Deaths from Selected Causes: 2016-2021:</vt:lpwstr>
  </property>
  <property fmtid="{D5CDD505-2E9C-101B-9397-08002B2CF9AE}" pid="13" name="Objective-Parent">
    <vt:lpwstr>National Records of Scotland (NRS): Vital Events: Publications: Deaths from Selected Causes: 2016-2021</vt:lpwstr>
  </property>
  <property fmtid="{D5CDD505-2E9C-101B-9397-08002B2CF9AE}" pid="14" name="Objective-State">
    <vt:lpwstr>Published</vt:lpwstr>
  </property>
  <property fmtid="{D5CDD505-2E9C-101B-9397-08002B2CF9AE}" pid="15" name="Objective-VersionId">
    <vt:lpwstr>vA44805557</vt:lpwstr>
  </property>
  <property fmtid="{D5CDD505-2E9C-101B-9397-08002B2CF9AE}" pid="16" name="Objective-Version">
    <vt:lpwstr>2.0</vt:lpwstr>
  </property>
  <property fmtid="{D5CDD505-2E9C-101B-9397-08002B2CF9AE}" pid="17" name="Objective-VersionNumber">
    <vt:r8>8</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Connect Creator">
    <vt:lpwstr/>
  </property>
  <property fmtid="{D5CDD505-2E9C-101B-9397-08002B2CF9AE}" pid="23" name="Objective-Date Received">
    <vt:lpwstr/>
  </property>
  <property fmtid="{D5CDD505-2E9C-101B-9397-08002B2CF9AE}" pid="24" name="Objective-Date of Original">
    <vt:lpwstr/>
  </property>
  <property fmtid="{D5CDD505-2E9C-101B-9397-08002B2CF9AE}" pid="25" name="Objective-SG Web Publication - Category">
    <vt:lpwstr/>
  </property>
  <property fmtid="{D5CDD505-2E9C-101B-9397-08002B2CF9AE}" pid="26" name="Objective-SG Web Publication - Category 2 Classification">
    <vt:lpwstr/>
  </property>
  <property fmtid="{D5CDD505-2E9C-101B-9397-08002B2CF9AE}" pid="27" name="Objective-Comment">
    <vt:lpwstr/>
  </property>
  <property fmtid="{D5CDD505-2E9C-101B-9397-08002B2CF9AE}" pid="28" name="Objective-Date of Original [system]">
    <vt:lpwstr/>
  </property>
  <property fmtid="{D5CDD505-2E9C-101B-9397-08002B2CF9AE}" pid="29" name="Objective-Date Received [system]">
    <vt:lpwstr/>
  </property>
  <property fmtid="{D5CDD505-2E9C-101B-9397-08002B2CF9AE}" pid="30" name="Objective-SG Web Publication - Category [system]">
    <vt:lpwstr/>
  </property>
  <property fmtid="{D5CDD505-2E9C-101B-9397-08002B2CF9AE}" pid="31" name="Objective-SG Web Publication - Category 2 Classification [system]">
    <vt:lpwstr/>
  </property>
  <property fmtid="{D5CDD505-2E9C-101B-9397-08002B2CF9AE}" pid="32" name="Objective-Connect Creator [system]">
    <vt:lpwstr/>
  </property>
</Properties>
</file>